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390" windowWidth="15975" windowHeight="3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'Rekapitulace'!$G$54</definedName>
    <definedName name="Dodavka0">'Položky'!#REF!</definedName>
    <definedName name="HSV">'Rekapitulace'!$E$54</definedName>
    <definedName name="HSV0">'Položky'!#REF!</definedName>
    <definedName name="HZS">'Rekapitulace'!$I$54</definedName>
    <definedName name="HZS0">'Položky'!#REF!</definedName>
    <definedName name="JKSO">'Krycí list'!$G$2</definedName>
    <definedName name="MJ">'Krycí list'!$G$5</definedName>
    <definedName name="Mont">'Rekapitulace'!$H$54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'Položky'!$A$1:$G$1000</definedName>
    <definedName name="_xlnm.Print_Area" localSheetId="1">'Rekapitulace'!$A$1:$I$68</definedName>
    <definedName name="PocetMJ">'Krycí list'!$G$6</definedName>
    <definedName name="Poznamka">'Krycí list'!$B$37</definedName>
    <definedName name="Projektant">'Krycí list'!$C$8</definedName>
    <definedName name="PSV">'Rekapitulace'!$F$54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'Rekapitulace'!$H$67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<sst xmlns="http://schemas.openxmlformats.org/spreadsheetml/2006/main" count="2291" uniqueCount="1253">
  <si>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</si>
  <si>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</si>
  <si>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</si>
  <si>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</si>
  <si>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</si>
  <si>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</si>
  <si>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</si>
  <si>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</si>
  <si>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</si>
  <si>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</si>
  <si>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</si>
  <si>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</si>
  <si>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</si>
  <si>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</si>
  <si>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</si>
  <si>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</si>
  <si>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</si>
  <si>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</si>
  <si>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</si>
  <si>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</si>
  <si>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</si>
  <si>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</si>
  <si>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</si>
  <si>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</si>
  <si>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</si>
  <si>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</si>
  <si>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</si>
  <si>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</si>
  <si>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</si>
  <si>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</si>
  <si>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</si>
  <si>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</si>
  <si>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</si>
  <si>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</si>
  <si>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</si>
  <si>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</si>
  <si>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</si>
  <si>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</si>
  <si>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</si>
  <si>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</si>
  <si>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</si>
  <si>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</si>
  <si>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</si>
  <si>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</si>
  <si>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</si>
  <si>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</si>
  <si>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</si>
  <si>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</si>
  <si>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</si>
  <si>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</si>
  <si>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</si>
  <si>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</si>
  <si>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</si>
  <si>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</si>
  <si>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</si>
  <si>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</si>
  <si>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</si>
  <si>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</si>
  <si>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</si>
  <si>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</si>
  <si>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</si>
  <si>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</si>
  <si>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</si>
  <si>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</si>
  <si>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</si>
  <si>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</si>
  <si>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</si>
  <si>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</si>
  <si>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</si>
  <si>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</si>
  <si>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</si>
  <si>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</si>
  <si>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</si>
  <si>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</si>
  <si>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</si>
  <si>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</si>
  <si>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</si>
  <si>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</si>
  <si>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3808</t>
  </si>
  <si>
    <t>Požární zbrojnice Lovčičky</t>
  </si>
  <si>
    <t>0666</t>
  </si>
  <si>
    <t>Přístavba budovy sokolovny</t>
  </si>
  <si>
    <t>38080666</t>
  </si>
  <si>
    <t>Požární zbrojnice - přístavba budovy sokolovny</t>
  </si>
  <si>
    <t>00001</t>
  </si>
  <si>
    <t>Přípravné a pomocné práce</t>
  </si>
  <si>
    <t>000011001</t>
  </si>
  <si>
    <t xml:space="preserve">Geodetické zaměření stavby </t>
  </si>
  <si>
    <t>soubor</t>
  </si>
  <si>
    <t>000011002</t>
  </si>
  <si>
    <t>Zřízení odběrného místa NN s rozvádečem, zásuvky pro pohon el. zařízení a nářadí</t>
  </si>
  <si>
    <t>000011003</t>
  </si>
  <si>
    <t>Zajištění odběru pitné vody z rozvodu v budově sokolovny</t>
  </si>
  <si>
    <t>000011004</t>
  </si>
  <si>
    <t>Provedení přeložky kanalizační přípojky pro RD č.p. 265, cca 30m</t>
  </si>
  <si>
    <t>000011005</t>
  </si>
  <si>
    <t xml:space="preserve">Zrušení kabelu </t>
  </si>
  <si>
    <t>122201102R00</t>
  </si>
  <si>
    <t xml:space="preserve">Odkopávky nezapažené v hor. 3 do 1000 m3 </t>
  </si>
  <si>
    <t>m3</t>
  </si>
  <si>
    <t>0,20*240</t>
  </si>
  <si>
    <t>131201112R00</t>
  </si>
  <si>
    <t xml:space="preserve">Hloubení nezapaž. jam hor.3 do 1000 m3, STROJNĚ </t>
  </si>
  <si>
    <t>1,0*4,2*1,9</t>
  </si>
  <si>
    <t>132201112R00</t>
  </si>
  <si>
    <t xml:space="preserve">Hloubení rýh š.do 60 cm v hor.3 nad 100 m3,STROJNĚ </t>
  </si>
  <si>
    <t>1,2*0,6*(10,55+18,05+10,7+1,0+6,15)</t>
  </si>
  <si>
    <t>1,2*0,6*(10,4+6,0+4,9)</t>
  </si>
  <si>
    <t>139601102R00</t>
  </si>
  <si>
    <t xml:space="preserve">Ruční výkop jam, rýh a šachet v hornině tř. 3 </t>
  </si>
  <si>
    <t>Rýhy ležaté vni kanalizace a vodovodu:</t>
  </si>
  <si>
    <t>0,3*0,5*(19,5+11,0+11,0+4,0+3*1,5+2,5)</t>
  </si>
  <si>
    <t>0,3*0,5*(4,0+13,0+14,8)</t>
  </si>
  <si>
    <t>Ruční dokopávky a čištění:</t>
  </si>
  <si>
    <t>10,0</t>
  </si>
  <si>
    <t>139711101RT3</t>
  </si>
  <si>
    <t>Vykopávka v uzavřených prostorách v hor.1-4 hornina 3</t>
  </si>
  <si>
    <t>1,92*0,6*(8,4+10,8)</t>
  </si>
  <si>
    <t>162201102R00</t>
  </si>
  <si>
    <t xml:space="preserve">Vodorovné přemístění výkopku z hor.1-4 do 50 m </t>
  </si>
  <si>
    <t>Vytěžená zemina bude použita v místě stavby:</t>
  </si>
  <si>
    <t>Odvoz a dovoz zpět:</t>
  </si>
  <si>
    <t>48,0</t>
  </si>
  <si>
    <t>22,645</t>
  </si>
  <si>
    <t>162201210R00</t>
  </si>
  <si>
    <t xml:space="preserve">Příplatek za dalš.10 m, kolečko, výkop. z hor.1- 4 </t>
  </si>
  <si>
    <t>48*4</t>
  </si>
  <si>
    <t>162207111R00</t>
  </si>
  <si>
    <t xml:space="preserve">Vodorovné přemístění výkopku hor. 1-4 do 50 m </t>
  </si>
  <si>
    <t>Tam:</t>
  </si>
  <si>
    <t>48,78</t>
  </si>
  <si>
    <t>A zpět:</t>
  </si>
  <si>
    <t>162301102R00</t>
  </si>
  <si>
    <t xml:space="preserve">Vodorovné přemístění výkopku z hor.1-4 do 1000 m </t>
  </si>
  <si>
    <t>174101102R00</t>
  </si>
  <si>
    <t xml:space="preserve">Zásyp ruční se zhutněním </t>
  </si>
  <si>
    <t>53,5864</t>
  </si>
  <si>
    <t>174105111R00</t>
  </si>
  <si>
    <t xml:space="preserve">Zásyp sypaninou se zhutněním </t>
  </si>
  <si>
    <t>181006111R00</t>
  </si>
  <si>
    <t xml:space="preserve">Rozprostření zemin v rov./sklonu 1:5, tl. do 10 cm </t>
  </si>
  <si>
    <t>m2</t>
  </si>
  <si>
    <t>Rozprostření zeminy:</t>
  </si>
  <si>
    <t>240</t>
  </si>
  <si>
    <t>2</t>
  </si>
  <si>
    <t>Základy a zvláštní zakládání</t>
  </si>
  <si>
    <t>273313611R00</t>
  </si>
  <si>
    <t xml:space="preserve">Beton základových desek prostý C 16/20 </t>
  </si>
  <si>
    <t>Provedení nového podkl. betonu v suterénu:</t>
  </si>
  <si>
    <t>47,40*0,1</t>
  </si>
  <si>
    <t>273321311R00</t>
  </si>
  <si>
    <t xml:space="preserve">Železobeton základových desek C 16/20 </t>
  </si>
  <si>
    <t>235,08*0,125</t>
  </si>
  <si>
    <t>273351215R00</t>
  </si>
  <si>
    <t xml:space="preserve">Bednění stěn základových desek - zřízení </t>
  </si>
  <si>
    <t>0,15*86,95*1</t>
  </si>
  <si>
    <t>273351216R00</t>
  </si>
  <si>
    <t xml:space="preserve">Bednění stěn základových desek - odstranění </t>
  </si>
  <si>
    <t>13,0425</t>
  </si>
  <si>
    <t>273361921RT1</t>
  </si>
  <si>
    <t>Výztuž základových desek ze svařovaných sítí průměr drátu  4,0, oka 100/100 mm KA16</t>
  </si>
  <si>
    <t>t</t>
  </si>
  <si>
    <t>235,08*3,336*0,001*1,08</t>
  </si>
  <si>
    <t>274272140RT3</t>
  </si>
  <si>
    <t>Zdivo základové z bednicích tvárnic, tl. 30 cm výplň tvárnic betonem C 16/20</t>
  </si>
  <si>
    <t>0,25*(10,55+18,05+10,7+1,0+6,15+10,4+6,0+4,9+8,4+10,8)</t>
  </si>
  <si>
    <t>274313611R00</t>
  </si>
  <si>
    <t xml:space="preserve">Beton základových pasů prostý C 16/20 </t>
  </si>
  <si>
    <t>0,6*0,625*(10,55+18,05+10,7+1,0+6,15+10,4+6,0+4,9)</t>
  </si>
  <si>
    <t>1,95*0,6*19,2*0,64</t>
  </si>
  <si>
    <t>1,95*0,6*19,2*0,33</t>
  </si>
  <si>
    <t>274351215R00</t>
  </si>
  <si>
    <t xml:space="preserve">Bednění stěn základových pasů - zřízení </t>
  </si>
  <si>
    <t>19,2*0,7*2</t>
  </si>
  <si>
    <t>Bednění na šikmé desce - bednění pasů:</t>
  </si>
  <si>
    <t>48*0,2*2</t>
  </si>
  <si>
    <t>274351216R00</t>
  </si>
  <si>
    <t xml:space="preserve">Bednění stěn základových pasů - odstranění </t>
  </si>
  <si>
    <t>46,08</t>
  </si>
  <si>
    <t>274361821R00</t>
  </si>
  <si>
    <t xml:space="preserve">Výztuž základ. pasů z betonářské oceli 10505 (R) </t>
  </si>
  <si>
    <t>Ztracené bednění:</t>
  </si>
  <si>
    <t>434,75*1,75*0,001*1,1</t>
  </si>
  <si>
    <t>275353151R00</t>
  </si>
  <si>
    <t xml:space="preserve">Bednění kotev.otvorů patek do 0,25 m2, hl. 1,0 m </t>
  </si>
  <si>
    <t>kus</t>
  </si>
  <si>
    <t>Veškeré prostupy želbet. deskou budou napojeny živičnou hydroizolaci límcem z SBS modif. asf. pásu:</t>
  </si>
  <si>
    <t>7,0</t>
  </si>
  <si>
    <t>6,0</t>
  </si>
  <si>
    <t>275353152R00</t>
  </si>
  <si>
    <t xml:space="preserve">Bednění kotev.otvorů patek do 0,25 m2, hl. 2,0 m </t>
  </si>
  <si>
    <t>13</t>
  </si>
  <si>
    <t>3</t>
  </si>
  <si>
    <t>Svislé a kompletní konstrukce</t>
  </si>
  <si>
    <t>311271175RT4</t>
  </si>
  <si>
    <t>Zdivo z tvárnic porobetonových hladkých tl. 20 cm tvárnice P 4 - 500, 599 x 300 x 200 mm</t>
  </si>
  <si>
    <t>Atika:</t>
  </si>
  <si>
    <t>0,98*(17,9+10,6)</t>
  </si>
  <si>
    <t>311271177RT4</t>
  </si>
  <si>
    <t>Zdivo z tvárnic porobetonových hladkých tl. 30 cm tvárnice 599 x 249 x 300 mm</t>
  </si>
  <si>
    <t>(5,65-0,2)*(10,4+11,8+10,4+12,6)</t>
  </si>
  <si>
    <t>5,45*0,6</t>
  </si>
  <si>
    <t>2,85*9,8</t>
  </si>
  <si>
    <t>0-(4,45*7,9)</t>
  </si>
  <si>
    <t>0-(0,9*1,987+1,0*1,97)</t>
  </si>
  <si>
    <t>0-(5,65*4,65)</t>
  </si>
  <si>
    <t>0-(5,65*2,3)</t>
  </si>
  <si>
    <t>2,85*(5,3+7,45+1,0+8,4+6,1+8,4)</t>
  </si>
  <si>
    <t>0-(0,95*2,23)</t>
  </si>
  <si>
    <t>0-(3*1,5*0,5+2*1,4*0,5)</t>
  </si>
  <si>
    <t>0-(1,75*2,3)</t>
  </si>
  <si>
    <t>0-(1,5*2,02)</t>
  </si>
  <si>
    <t>0-(0,9*2,02)</t>
  </si>
  <si>
    <t>2,85*(5,3+10,6+5,3+1,1)</t>
  </si>
  <si>
    <t>0-(4*1,25*1,5)</t>
  </si>
  <si>
    <t>317146542R00</t>
  </si>
  <si>
    <t xml:space="preserve">Překlad nosný z porobet. H+H 300x250x1500 mm </t>
  </si>
  <si>
    <t>317146544R00</t>
  </si>
  <si>
    <t xml:space="preserve">Překlad nosný  z porobet. H+H 300x250x2000 mm </t>
  </si>
  <si>
    <t>7</t>
  </si>
  <si>
    <t>4</t>
  </si>
  <si>
    <t>317146545R00</t>
  </si>
  <si>
    <t xml:space="preserve">Překlad nosný  z porobet. H+H 300x250x2250 mm </t>
  </si>
  <si>
    <t>317941121R00</t>
  </si>
  <si>
    <t xml:space="preserve">Osazení ocelových válcovaných nosníků do č.12 </t>
  </si>
  <si>
    <t>Překlady v příčkách - dvojice ocelových L profilů 30/30/3:</t>
  </si>
  <si>
    <t>(1,3*2*8)*1,77*0,001</t>
  </si>
  <si>
    <t>I 120:</t>
  </si>
  <si>
    <t>1,2*4*11,1*0,001</t>
  </si>
  <si>
    <t>317941123R00</t>
  </si>
  <si>
    <t xml:space="preserve">Osazení ocelových válcovaných nosníků  č.14-22 </t>
  </si>
  <si>
    <t>I 140:</t>
  </si>
  <si>
    <t>1,8*4*14,3*0,001</t>
  </si>
  <si>
    <t>0,8*4*14,3*0,001</t>
  </si>
  <si>
    <t>317941125R00</t>
  </si>
  <si>
    <t xml:space="preserve">Osazení ocelových válcovaných nosníků č.22 a vyšší </t>
  </si>
  <si>
    <t>HEA 280:</t>
  </si>
  <si>
    <t>8,6*76,4*0,001</t>
  </si>
  <si>
    <t>I 240:</t>
  </si>
  <si>
    <t>4,65*5*36,2*0,001</t>
  </si>
  <si>
    <t>I 200:</t>
  </si>
  <si>
    <t>5,05*2*26,2*0,001</t>
  </si>
  <si>
    <t>13231028</t>
  </si>
  <si>
    <t>Úhelník rovnoramenný L jakost S235  30x30x3 mm</t>
  </si>
  <si>
    <t>0,0368*1,08</t>
  </si>
  <si>
    <t>13380520</t>
  </si>
  <si>
    <t>Tyč průřezu I 120, střední, jakost oceli 11373</t>
  </si>
  <si>
    <t>0,0533*1,08</t>
  </si>
  <si>
    <t>13380525</t>
  </si>
  <si>
    <t>Tyč průřezu I 140, střední, jakost oceli 11373</t>
  </si>
  <si>
    <t>0,1487*1,08</t>
  </si>
  <si>
    <t>13480815</t>
  </si>
  <si>
    <t>Tyč průřezu I 200, hrubé, jakost oceli 11373</t>
  </si>
  <si>
    <t>0,2646*1,08</t>
  </si>
  <si>
    <t>13480825</t>
  </si>
  <si>
    <t>Tyč průřezu I 240, hrubé, jakost oceli 11373</t>
  </si>
  <si>
    <t>0,8417*1,08</t>
  </si>
  <si>
    <t>13486335</t>
  </si>
  <si>
    <t>Tyč průřezu HEA 280, hrubé, jakost oceli S235</t>
  </si>
  <si>
    <t>0,657*1,08</t>
  </si>
  <si>
    <t>311</t>
  </si>
  <si>
    <t>Sádrokartonové konstrukce</t>
  </si>
  <si>
    <t>342264051RTB</t>
  </si>
  <si>
    <t>Podhled sádrokartonový na zavěšenou ocel. konstr. desky protipožární tl. 12,5 mm, bez izolace</t>
  </si>
  <si>
    <t>Sádrokartonový podhled:</t>
  </si>
  <si>
    <t>S4:</t>
  </si>
  <si>
    <t>45,0</t>
  </si>
  <si>
    <t>342265998RT1</t>
  </si>
  <si>
    <t>Příplatek k úpravě podkroví za plochu do 10 m2 pro plochy do 2 m2</t>
  </si>
  <si>
    <t>Příplatek za menší plochy:</t>
  </si>
  <si>
    <t>35,28</t>
  </si>
  <si>
    <t>34</t>
  </si>
  <si>
    <t>Stěny a příčky</t>
  </si>
  <si>
    <t>342255024RT1</t>
  </si>
  <si>
    <t>Příčky z desek porobetonových tl. 10 cm desky P 2 - 500, 599 x 249 x 100 mm</t>
  </si>
  <si>
    <t>2,0*(2,7+2*1,25)</t>
  </si>
  <si>
    <t>0-(3*0,7*2,0)</t>
  </si>
  <si>
    <t>2,65*(3,1*1,0)</t>
  </si>
  <si>
    <t>342255028RT1</t>
  </si>
  <si>
    <t>Příčky z desek porobetonových  tl. 15 cm desky P 2 - 500, 599 x 249 x 150 mm</t>
  </si>
  <si>
    <t>2,85*(3,65+2,4+4,3+0,65+5,3+2,8+3,4+1,15*2)</t>
  </si>
  <si>
    <t>0-(0,8*1,97)</t>
  </si>
  <si>
    <t>0-(1,0*2,02)</t>
  </si>
  <si>
    <t>2,85*5,3</t>
  </si>
  <si>
    <t>0-(0,9*1,97)</t>
  </si>
  <si>
    <t>342291122U00</t>
  </si>
  <si>
    <t xml:space="preserve">Ukotvení příčka tl 10cm- zeď kotva </t>
  </si>
  <si>
    <t>m</t>
  </si>
  <si>
    <t>2,85*8</t>
  </si>
  <si>
    <t>2,0*1</t>
  </si>
  <si>
    <t>2,0*4</t>
  </si>
  <si>
    <t>2,85*9</t>
  </si>
  <si>
    <t>2,85*2</t>
  </si>
  <si>
    <t>41</t>
  </si>
  <si>
    <t>Stropy a stropní konstrukce</t>
  </si>
  <si>
    <t>411133901R00</t>
  </si>
  <si>
    <t xml:space="preserve">Montáž str.panelů z př.bet.panelů H do 18 m,1,5 t </t>
  </si>
  <si>
    <t>5</t>
  </si>
  <si>
    <t>411133902R00</t>
  </si>
  <si>
    <t xml:space="preserve">Montáž str.panelů z př.bet.panelů, H do 18 m, 3 t </t>
  </si>
  <si>
    <t>14</t>
  </si>
  <si>
    <t>411133903R00</t>
  </si>
  <si>
    <t xml:space="preserve">Montáž str.panelů z př.bet.apnelů, H do 18 m, 5 t </t>
  </si>
  <si>
    <t>10</t>
  </si>
  <si>
    <t>411320034RAA</t>
  </si>
  <si>
    <t>Strop ze železobetonu beton C 16/20, tl. 20 cm bednění, výztuž 90 kg/m3, podpěrná konstrukce</t>
  </si>
  <si>
    <t>Doibetonávka:</t>
  </si>
  <si>
    <t>3,4*2,1</t>
  </si>
  <si>
    <t>593467590</t>
  </si>
  <si>
    <t>Panel stropní želbetonový před H 200 mm PPD../205</t>
  </si>
  <si>
    <t>5,3</t>
  </si>
  <si>
    <t>2*2,1</t>
  </si>
  <si>
    <t>2,1</t>
  </si>
  <si>
    <t>9,8</t>
  </si>
  <si>
    <t>593467592</t>
  </si>
  <si>
    <t>Panel stropní želbetonový předp H 200 mm PPD../209</t>
  </si>
  <si>
    <t>6*5,3</t>
  </si>
  <si>
    <t>8*5,3</t>
  </si>
  <si>
    <t>593467593</t>
  </si>
  <si>
    <t>Panel stropní želbetonový oředp H 200 mm PPD../219</t>
  </si>
  <si>
    <t>10*10,495</t>
  </si>
  <si>
    <t>417</t>
  </si>
  <si>
    <t>Věnce</t>
  </si>
  <si>
    <t>417320029RAA</t>
  </si>
  <si>
    <t>Ztužující věnec ŽB beton C 16/20, 25 x 25 cm bednění, výztuž 90 kg/m3</t>
  </si>
  <si>
    <t>66,0</t>
  </si>
  <si>
    <t>417320029RAU</t>
  </si>
  <si>
    <t xml:space="preserve">Ztužující věnec ŽB beton C 16/20, 20 x 7cm </t>
  </si>
  <si>
    <t>49,4</t>
  </si>
  <si>
    <t>417320030RAA</t>
  </si>
  <si>
    <t>Ztužující věnec ŽB beton C 16/20, 30 x 10 cm bednění, výztuž 90 kg/m3</t>
  </si>
  <si>
    <t>10,5+10,5+5,5+5,5</t>
  </si>
  <si>
    <t>0</t>
  </si>
  <si>
    <t>43</t>
  </si>
  <si>
    <t>Schodiště</t>
  </si>
  <si>
    <t>434100001RAZ</t>
  </si>
  <si>
    <t>Schodiště ze železobetonu kompletní se zábradlím, bez podlahové krytiny</t>
  </si>
  <si>
    <t>m DVČ</t>
  </si>
  <si>
    <t>1,2+2,7+2,7</t>
  </si>
  <si>
    <t>61</t>
  </si>
  <si>
    <t>Upravy povrchů vnitřní</t>
  </si>
  <si>
    <t>601011235R00</t>
  </si>
  <si>
    <t xml:space="preserve">Omítka stropů 1vrs.váp.sádr.hlaz. 026 strojně </t>
  </si>
  <si>
    <t>117,1</t>
  </si>
  <si>
    <t>93,3</t>
  </si>
  <si>
    <t>40,0</t>
  </si>
  <si>
    <t>0-45,0</t>
  </si>
  <si>
    <t>602011235R00</t>
  </si>
  <si>
    <t xml:space="preserve">Omítka jednovrstvá váp.sádr.hlaz. 026 strojně </t>
  </si>
  <si>
    <t>11,1</t>
  </si>
  <si>
    <t>352,266</t>
  </si>
  <si>
    <t>27,93</t>
  </si>
  <si>
    <t>80,416*2</t>
  </si>
  <si>
    <t>14,415*2</t>
  </si>
  <si>
    <t>0-61,70</t>
  </si>
  <si>
    <t>612425931RT2</t>
  </si>
  <si>
    <t>Omítka vápenná vnitřního ostění - štuková s použitím suché maltové směsi</t>
  </si>
  <si>
    <t>Jen na rekosntrukci:</t>
  </si>
  <si>
    <t>Ostění 15cm:</t>
  </si>
  <si>
    <t>35,0</t>
  </si>
  <si>
    <t>612472181RT2</t>
  </si>
  <si>
    <t>Omítka stěn, jádro míchané, štuk ze suché směsi štuk 033/ 29</t>
  </si>
  <si>
    <t>625,0907</t>
  </si>
  <si>
    <t>612473185R00</t>
  </si>
  <si>
    <t xml:space="preserve">Příplatek za zabudované omítníky v ploše stěn </t>
  </si>
  <si>
    <t>519,258</t>
  </si>
  <si>
    <t>62</t>
  </si>
  <si>
    <t>Úpravy povrchů vnější</t>
  </si>
  <si>
    <t>622321122RZB</t>
  </si>
  <si>
    <t>Zateplovací systém, sokl, XPS P tl. 100 mm s omítkou mozaikovou 4,5 kg/m2</t>
  </si>
  <si>
    <t>0,5*66,75</t>
  </si>
  <si>
    <t>622321132RTB</t>
  </si>
  <si>
    <t>Zateplovací systém, fasáda, EPS F tl. 100 mm s omítkou silikátovou, zrno 2 mm</t>
  </si>
  <si>
    <t>5,7*(10,5+17,9+10,5+1,1+8,4+6,1)</t>
  </si>
  <si>
    <t>0-(7,9*4,45)</t>
  </si>
  <si>
    <t>0-(3*0,5*1,2)</t>
  </si>
  <si>
    <t>0-(2*0,5*1,4)</t>
  </si>
  <si>
    <t>0-(4*1,5*1,2)</t>
  </si>
  <si>
    <t>Odpočet neomítaných ploch:</t>
  </si>
  <si>
    <t>0-34</t>
  </si>
  <si>
    <t>622321153RT5</t>
  </si>
  <si>
    <t>Zateplovací systém, ostění, EPS F tl. 30 mm s omítkou silikátovou, zrno 2 mm</t>
  </si>
  <si>
    <t>Ostění:</t>
  </si>
  <si>
    <t>0,15*7,9</t>
  </si>
  <si>
    <t>0,15*2*4,45</t>
  </si>
  <si>
    <t>0,15*2,23*2</t>
  </si>
  <si>
    <t>0,15*0,95*2*2</t>
  </si>
  <si>
    <t>0,15*1,2*2</t>
  </si>
  <si>
    <t>0,15*3*0,5*2</t>
  </si>
  <si>
    <t>0,15*1,4*2*2</t>
  </si>
  <si>
    <t>0,15*0,5*2*2</t>
  </si>
  <si>
    <t>0,15*2,3</t>
  </si>
  <si>
    <t>0,15*1,75*2</t>
  </si>
  <si>
    <t>0,15*4*1,5*2</t>
  </si>
  <si>
    <t>0,15*4*1,2*2</t>
  </si>
  <si>
    <t>63</t>
  </si>
  <si>
    <t>Podlahy a podlahové konstrukce</t>
  </si>
  <si>
    <t>631313711RT8</t>
  </si>
  <si>
    <t>Mazanina betonová tl. 8 - 12 cm C 25/30 s rozptýlenou výztuží 20 kg/m3,</t>
  </si>
  <si>
    <t>Leštěný drátkobeton:</t>
  </si>
  <si>
    <t>117,1*0,09</t>
  </si>
  <si>
    <t>0-(3,1*1,0*0,09)</t>
  </si>
  <si>
    <t>632411107RT3</t>
  </si>
  <si>
    <t>Samonivelační stěrka, ruč.zpracování tl.7 mm samonivelační polymercementová stěrka 40 MPa</t>
  </si>
  <si>
    <t>632411110RT3</t>
  </si>
  <si>
    <t>Samonivelační stěrka,ruč.zpracování tl.20 mm samonivelační polymercementová stěrka  40 MPa</t>
  </si>
  <si>
    <t>632411150RZ1</t>
  </si>
  <si>
    <t>Potěr ze SMS, ruční zpracování, tl. 70 mm samonivelační anhydritový potěr 20</t>
  </si>
  <si>
    <t>89,9</t>
  </si>
  <si>
    <t>64</t>
  </si>
  <si>
    <t>Výplně otvorů</t>
  </si>
  <si>
    <t>642942111RT4</t>
  </si>
  <si>
    <t>Osazení zárubní dveřních ocelových, pl. do 2,5 m2 včetně dodávky zárubně  80 x 197 x 11 cm</t>
  </si>
  <si>
    <t>642942111RT5</t>
  </si>
  <si>
    <t>Osazení zárubní dveřních ocelových, pl. do 2,5 m2 včetně dodávky zárubně  90 x 197 x 11 cm</t>
  </si>
  <si>
    <t>642945111R00</t>
  </si>
  <si>
    <t xml:space="preserve">Osazení zárubní ocel. požár.1křídl., pl. do 2,5 m2 </t>
  </si>
  <si>
    <t>642952110RT4</t>
  </si>
  <si>
    <t>Osazení zárubní dveřních dřevěných, pl. do 2,5 m2 včetně dodávky zárubně Sapeli  197 x 80/7 - 19 buk</t>
  </si>
  <si>
    <t>8</t>
  </si>
  <si>
    <t>94</t>
  </si>
  <si>
    <t>Lešení a stavební výtahy</t>
  </si>
  <si>
    <t>941941051R00</t>
  </si>
  <si>
    <t xml:space="preserve">Montáž lešení leh.řad.s podlahami,š.1,5 m, H 10 m </t>
  </si>
  <si>
    <t>6,5*(10,5+17,9+10,6+1,1+8,4+6,1+1,5*7)</t>
  </si>
  <si>
    <t>941941391R00</t>
  </si>
  <si>
    <t xml:space="preserve">Příplatek za každý měsíc použití lešení k pol.1051 </t>
  </si>
  <si>
    <t>423,15*3</t>
  </si>
  <si>
    <t>941941500R00</t>
  </si>
  <si>
    <t xml:space="preserve">Dovoz a odvoz 500 - 1000 m2 pro pronajatá lešení </t>
  </si>
  <si>
    <t>km</t>
  </si>
  <si>
    <t>42*2*4</t>
  </si>
  <si>
    <t>941941851R00</t>
  </si>
  <si>
    <t xml:space="preserve">Demontáž lešení leh.řad.s podlahami,š.1,5 m,H 10 m </t>
  </si>
  <si>
    <t>423,15</t>
  </si>
  <si>
    <t>941955001R00</t>
  </si>
  <si>
    <t xml:space="preserve">Lešení lehké pomocné, výška podlahy do 1,2 m </t>
  </si>
  <si>
    <t>100,0</t>
  </si>
  <si>
    <t>941955004R00</t>
  </si>
  <si>
    <t xml:space="preserve">Lešení lehké pomocné, výška podlahy do 3,5 m </t>
  </si>
  <si>
    <t>10,5*1,5*2</t>
  </si>
  <si>
    <t>11,5*1,5*2</t>
  </si>
  <si>
    <t>95</t>
  </si>
  <si>
    <t>Dokončovací konstrukce na pozemních stavbách</t>
  </si>
  <si>
    <t>952901111R00</t>
  </si>
  <si>
    <t xml:space="preserve">Vyčištění budov o výšce podlaží do 4 m </t>
  </si>
  <si>
    <t>11,1+40,0</t>
  </si>
  <si>
    <t>952901114R00</t>
  </si>
  <si>
    <t xml:space="preserve">Vyčištění budov o výšce podlaží nad 4 m </t>
  </si>
  <si>
    <t>952991001</t>
  </si>
  <si>
    <t xml:space="preserve">Stavební výpomoce při ZTI </t>
  </si>
  <si>
    <t>952991002</t>
  </si>
  <si>
    <t xml:space="preserve">Stavební výpomoce při ÚT </t>
  </si>
  <si>
    <t>96</t>
  </si>
  <si>
    <t>Bourání konstrukcí</t>
  </si>
  <si>
    <t>962031116R00</t>
  </si>
  <si>
    <t xml:space="preserve">Bourání příček z cihel pálených plných tl. 140 mm </t>
  </si>
  <si>
    <t>Bourací práce v suterénu:</t>
  </si>
  <si>
    <t>(0,6+0,35)/2*6,65</t>
  </si>
  <si>
    <t>962031220RBB</t>
  </si>
  <si>
    <t xml:space="preserve">Bourání pilíř skřín HUP </t>
  </si>
  <si>
    <t>962032231R00</t>
  </si>
  <si>
    <t xml:space="preserve">Bourání zdiva z cihel pálených na MVC </t>
  </si>
  <si>
    <t>Bourací práce, suterén:</t>
  </si>
  <si>
    <t>Odstranění rozvalin zdiva:</t>
  </si>
  <si>
    <t>1,0*1,95*0,5</t>
  </si>
  <si>
    <t>4,25*0,3*0,6</t>
  </si>
  <si>
    <t>963014949R00</t>
  </si>
  <si>
    <t xml:space="preserve">Bourání prefabrikovaných schodnic železobeton. </t>
  </si>
  <si>
    <t>Bourací práce:</t>
  </si>
  <si>
    <t>Odstranění původního schodiště do suterénu sokolovny:</t>
  </si>
  <si>
    <t>0,9*6</t>
  </si>
  <si>
    <t>965082933RT1</t>
  </si>
  <si>
    <t>Odstranění násypu tl. do 20 cm, plocha nad 2 m2 tl. násypu 10 - 15 cm, plocha nad 2 m2</t>
  </si>
  <si>
    <t>Postupné odstranění  původní podlahy v suterénu sokolovny:</t>
  </si>
  <si>
    <t>47,40*0,15</t>
  </si>
  <si>
    <t>969011121R00</t>
  </si>
  <si>
    <t xml:space="preserve">Vybourání vodovod., plynového vedení DN do 52 mm </t>
  </si>
  <si>
    <t>Odstranění přípojky plynu:</t>
  </si>
  <si>
    <t>9,5</t>
  </si>
  <si>
    <t>97</t>
  </si>
  <si>
    <t>Prorážení otvorů</t>
  </si>
  <si>
    <t>971033331R00</t>
  </si>
  <si>
    <t xml:space="preserve">Vybourání otv. zeď cihel. pl.0,09 m2, tl.15cm, MVC </t>
  </si>
  <si>
    <t>20,0</t>
  </si>
  <si>
    <t>971033341R00</t>
  </si>
  <si>
    <t xml:space="preserve">Vybourání otv. zeď cihel. pl.0,09 m2, tl.30cm, MVC </t>
  </si>
  <si>
    <t>12,0</t>
  </si>
  <si>
    <t>971033651R00</t>
  </si>
  <si>
    <t xml:space="preserve">Vybourání otv. zeď cihel. pl.4 m2, tl.60 cm, MVC </t>
  </si>
  <si>
    <t>Provedení otvorů do sálu sokolovny a na jeviště:</t>
  </si>
  <si>
    <t>5*0,6*1,5*2,8</t>
  </si>
  <si>
    <t>2*0,6*0,9*0,9</t>
  </si>
  <si>
    <t>973031812R00</t>
  </si>
  <si>
    <t xml:space="preserve">Vysekání kapes pro zavázání příček tl. 10 cm </t>
  </si>
  <si>
    <t>2,85</t>
  </si>
  <si>
    <t>973031813R00</t>
  </si>
  <si>
    <t xml:space="preserve">Vysekání kapes pro zavázání příček tl. 15 cm </t>
  </si>
  <si>
    <t>2,85*4</t>
  </si>
  <si>
    <t>973031824R00</t>
  </si>
  <si>
    <t xml:space="preserve">Vysekání kapes pro zavázání zdí tl. 30 cm </t>
  </si>
  <si>
    <t>99</t>
  </si>
  <si>
    <t>Staveništní přesun hmot</t>
  </si>
  <si>
    <t>998011032R00</t>
  </si>
  <si>
    <t xml:space="preserve">Přesun hmot pro budovy z bloků výšky do 12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</si>
  <si>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</si>
  <si>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</si>
  <si>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</si>
  <si>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</si>
  <si>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711112001RZ1</t>
  </si>
  <si>
    <t>Izolace proti vlhkosti svis. nátěr ALP, za studena 1x nátěr - včetně dodávky asfaltového laku</t>
  </si>
  <si>
    <t>1,92*19,2</t>
  </si>
  <si>
    <t>1,775*(1,2+4,2+1,2)</t>
  </si>
  <si>
    <t>2,75*(3,1+1,0)</t>
  </si>
  <si>
    <t>711141559RT1</t>
  </si>
  <si>
    <t>Izolace proti vlhk. vodorovná pásy přitavením 1 vrstva - materiál ve specifikaci</t>
  </si>
  <si>
    <t>240,0</t>
  </si>
  <si>
    <t>711142559RT1</t>
  </si>
  <si>
    <t>Izolace proti vlhkosti svislá pásy přitavením 1 vrstva - materiál ve specifikaci</t>
  </si>
  <si>
    <t>59,854</t>
  </si>
  <si>
    <t>62833161</t>
  </si>
  <si>
    <t>Pás asfaltovaný těžký PE G 200 S 40</t>
  </si>
  <si>
    <t>Požadavek projektanta - EXTRASKLOBIT:</t>
  </si>
  <si>
    <t>59,854*1,2</t>
  </si>
  <si>
    <t>240,0*1,15</t>
  </si>
  <si>
    <t>998711202R00</t>
  </si>
  <si>
    <t xml:space="preserve">Přesun hmot pro izolace proti vodě, výšky do 12 m </t>
  </si>
  <si>
    <t>712</t>
  </si>
  <si>
    <t>Živičné krytiny</t>
  </si>
  <si>
    <t>117,1*1,07</t>
  </si>
  <si>
    <t>93,3*1,07</t>
  </si>
  <si>
    <t>Parotěsnící a vzduchotěsnící vrstva, prov. hydroizolační vrstva:</t>
  </si>
  <si>
    <t>225,128</t>
  </si>
  <si>
    <t>712372111RV3</t>
  </si>
  <si>
    <t>Krytina střech do 10° fólie, 4 kotvy/m2, na beton tl. izolace do 300 mm,  tl. 1,5 mm</t>
  </si>
  <si>
    <t>210,4*1,1</t>
  </si>
  <si>
    <t>62833161RBB</t>
  </si>
  <si>
    <t>Pás asfaltovaný oxidovaný s rohoží a jemným posypem</t>
  </si>
  <si>
    <t>225,128*1,15</t>
  </si>
  <si>
    <t>998712202R00</t>
  </si>
  <si>
    <t xml:space="preserve">Přesun hmot pro povlakové krytiny, výšky do 12 m </t>
  </si>
  <si>
    <t>713</t>
  </si>
  <si>
    <t>Izolace tepelné</t>
  </si>
  <si>
    <t>711491171RZB</t>
  </si>
  <si>
    <t>Netkaná podkladní textilie, vodorovná včetně dodávky textilie, separační vrstva</t>
  </si>
  <si>
    <t>S1 a S2:</t>
  </si>
  <si>
    <t>210,4*1,07</t>
  </si>
  <si>
    <t>713111111RVB</t>
  </si>
  <si>
    <t>Tepelná izolace z min.vaty mezi vazníky 1 vrstva - včetně dodávky URSA  tl. 180 mm</t>
  </si>
  <si>
    <t>43,0</t>
  </si>
  <si>
    <t>713111111RVZ</t>
  </si>
  <si>
    <t>Tepelná izolace z mineral.vaty  křížem mezi závěsy 1 vrstva - včetně dodávky URSA  tl. 140 mm</t>
  </si>
  <si>
    <t>713111211RO6</t>
  </si>
  <si>
    <t>Montáž parozábrany krovů spodem s přelepením spojů AL 170 speciál</t>
  </si>
  <si>
    <t>Parozábrana s Al vložkou:</t>
  </si>
  <si>
    <t>713111221RS5</t>
  </si>
  <si>
    <t>Montáž parozábrany, zavěšené podhl., přelep. spojů MAA</t>
  </si>
  <si>
    <t>Pojistná hydroizolace, lepené spoje:</t>
  </si>
  <si>
    <t>S3:</t>
  </si>
  <si>
    <t>7,5*8,65*1,07</t>
  </si>
  <si>
    <t>713121111RT1</t>
  </si>
  <si>
    <t>Izolace tepelná podlah na sucho, jednovrstvá materiál ve specifikaci</t>
  </si>
  <si>
    <t>31,6+5,94+8,7+7,15+5,15+2,25+10,8+4,7+8,64+8,37</t>
  </si>
  <si>
    <t>713131130R00</t>
  </si>
  <si>
    <t xml:space="preserve">Izolace tepelná stěn vložením do konstrukce </t>
  </si>
  <si>
    <t>0,45*(10,55+18,05+10,7+1,0+6,15)</t>
  </si>
  <si>
    <t>713141111RBB</t>
  </si>
  <si>
    <t>Mntz pásu se SBS modifikovaného asfaltem s jemným posypem</t>
  </si>
  <si>
    <t>S1:</t>
  </si>
  <si>
    <t>S2:</t>
  </si>
  <si>
    <t>713141323R00</t>
  </si>
  <si>
    <t xml:space="preserve">Izolace tepelná střech do tl.200 mm,2vrstvy,kotvy </t>
  </si>
  <si>
    <t>176,15+0,6*16,9+10,5</t>
  </si>
  <si>
    <t>713191100R00</t>
  </si>
  <si>
    <t xml:space="preserve">Položení separační fólie </t>
  </si>
  <si>
    <t>Položení separační folie mezi starou a novou zdí:</t>
  </si>
  <si>
    <t>84,50</t>
  </si>
  <si>
    <t>28323203</t>
  </si>
  <si>
    <t>Fólie PE čirá tl. 0,10  mm  š. 2000 mm  dl. 25 m</t>
  </si>
  <si>
    <t>196,79*1,07</t>
  </si>
  <si>
    <t>84,50*1,07</t>
  </si>
  <si>
    <t>28323203RBB</t>
  </si>
  <si>
    <t>Reflexní folie s Al vložkou</t>
  </si>
  <si>
    <t>28375460</t>
  </si>
  <si>
    <t>Polystyren extrudovaný XPS</t>
  </si>
  <si>
    <t>29,0312*0,08*1,02</t>
  </si>
  <si>
    <t>28375767</t>
  </si>
  <si>
    <t>Deska polystyrén samozhášivý EPS 100 Z</t>
  </si>
  <si>
    <t>93,3*0,13*1,02</t>
  </si>
  <si>
    <t>28375769.A</t>
  </si>
  <si>
    <t>Deska izolační polystyrén samozhášivý EPS 200</t>
  </si>
  <si>
    <t>117,1*0,08*1,02</t>
  </si>
  <si>
    <t>28375973RBB</t>
  </si>
  <si>
    <t>Deska spádová EPS 200, spádové klíny z pěnového polystyrénu</t>
  </si>
  <si>
    <t>210,4*(0,02+0,23)/2</t>
  </si>
  <si>
    <t>28376669RBC</t>
  </si>
  <si>
    <t>Polystyrém EPS 100 S St. V 13 tl. 200mm</t>
  </si>
  <si>
    <t>196,76*1,02</t>
  </si>
  <si>
    <t>998713202R00</t>
  </si>
  <si>
    <t xml:space="preserve">Přesun hmot pro izolace tepelné, výšky do 12 m </t>
  </si>
  <si>
    <t>721</t>
  </si>
  <si>
    <t>Vnitřní kanalizace</t>
  </si>
  <si>
    <t>721110917R00</t>
  </si>
  <si>
    <t xml:space="preserve">Oprava-propojení dosavadního potrubí kamenin DN150 </t>
  </si>
  <si>
    <t>721175014U00</t>
  </si>
  <si>
    <t xml:space="preserve">Kanal potr PVC odpad  DN 150 </t>
  </si>
  <si>
    <t>19+4+3</t>
  </si>
  <si>
    <t>721176102R00</t>
  </si>
  <si>
    <t xml:space="preserve">Potrubí HT připojovací D 40 x 1,8 mm </t>
  </si>
  <si>
    <t>6,5</t>
  </si>
  <si>
    <t>721176103R00</t>
  </si>
  <si>
    <t xml:space="preserve">Potrubí HT připojovací D 50 x 1,8 mm </t>
  </si>
  <si>
    <t>721176104R00</t>
  </si>
  <si>
    <t xml:space="preserve">Potrubí HT připojovací D 75 x 1,9 mm </t>
  </si>
  <si>
    <t>0,5</t>
  </si>
  <si>
    <t>721176105R00</t>
  </si>
  <si>
    <t xml:space="preserve">Potrubí HT připojovací D 110 x 2,7 mm </t>
  </si>
  <si>
    <t>721176113R00</t>
  </si>
  <si>
    <t xml:space="preserve">Potrubí HT odpadní svislé D 50 x 1,8 mm </t>
  </si>
  <si>
    <t>721176115R00</t>
  </si>
  <si>
    <t xml:space="preserve">Potrubí HT odpadní svislé D 110 x 2,7 mm </t>
  </si>
  <si>
    <t>19</t>
  </si>
  <si>
    <t>721211530RT1</t>
  </si>
  <si>
    <t>Vpusť dvorní HL605, vodorovný odtok, D 110 mm litinová mřížka 226 x 226 mm</t>
  </si>
  <si>
    <t>721290112R00</t>
  </si>
  <si>
    <t xml:space="preserve">Zkouška těsnosti kanalizace vodou DN 200 </t>
  </si>
  <si>
    <t>54,50</t>
  </si>
  <si>
    <t>894812232U00</t>
  </si>
  <si>
    <t xml:space="preserve">Šachta PP DN425 roura korug hl 2000 </t>
  </si>
  <si>
    <t>998721201R00</t>
  </si>
  <si>
    <t xml:space="preserve">Přesun hmot pro vnitřní kanalizaci, výšky do 6 m </t>
  </si>
  <si>
    <t>722</t>
  </si>
  <si>
    <t>Vnitřní vodovod</t>
  </si>
  <si>
    <t>713463411U00</t>
  </si>
  <si>
    <t xml:space="preserve">Izol tep potrubí ohyb návlek pouzdr </t>
  </si>
  <si>
    <t>42</t>
  </si>
  <si>
    <t>722171213R00</t>
  </si>
  <si>
    <t xml:space="preserve">Potrubí z PEHD, D 32 x 3,0 mm </t>
  </si>
  <si>
    <t>11,55</t>
  </si>
  <si>
    <t>722171215R00</t>
  </si>
  <si>
    <t xml:space="preserve">Potrubí z PEHD, D 50 x 4,6 mm </t>
  </si>
  <si>
    <t>30,5</t>
  </si>
  <si>
    <t>722190401R00</t>
  </si>
  <si>
    <t xml:space="preserve">Vyvedení a upevnění výpustek DN 15 </t>
  </si>
  <si>
    <t>722231281R00</t>
  </si>
  <si>
    <t xml:space="preserve">Ventil redukční membránový PN1,6, G 1/2 (DN 15) </t>
  </si>
  <si>
    <t>722235525R00</t>
  </si>
  <si>
    <t xml:space="preserve">Filtr,vod.vnitřní-vnitřní .08412 DN 40 </t>
  </si>
  <si>
    <t>722237125R00</t>
  </si>
  <si>
    <t xml:space="preserve">Kohout vod.kul.,2xvnitř.záv. R250D DN 40 </t>
  </si>
  <si>
    <t>722290234R00</t>
  </si>
  <si>
    <t xml:space="preserve">Proplach a dezinfekce vodovod.potrubí DN 80 </t>
  </si>
  <si>
    <t>725341006</t>
  </si>
  <si>
    <t>Hydrant- hadicový systém DN 25mm s tvarově stálou hadicí dl. 20m</t>
  </si>
  <si>
    <t>kmplt</t>
  </si>
  <si>
    <t>283771126</t>
  </si>
  <si>
    <t>Izolace potrubí PRO 32x9 mm šedočerná</t>
  </si>
  <si>
    <t>12</t>
  </si>
  <si>
    <t>28377114</t>
  </si>
  <si>
    <t>Izolace potrubí PRO 42x9 mm šedočerná</t>
  </si>
  <si>
    <t>998722202R00</t>
  </si>
  <si>
    <t xml:space="preserve">Přesun hmot pro vnitřní vodovod, výšky do 12 m </t>
  </si>
  <si>
    <t>723</t>
  </si>
  <si>
    <t>Vnitřní plynovod</t>
  </si>
  <si>
    <t>723110206R00</t>
  </si>
  <si>
    <t>Potrubí z trubek ocelových bezešvých hladkých DN 40 na závěsech</t>
  </si>
  <si>
    <t>12,7+4,5+0,7</t>
  </si>
  <si>
    <t>723150367R00</t>
  </si>
  <si>
    <t xml:space="preserve">Potrubí ocel. černé svařované - chráničky D 57/2,9 </t>
  </si>
  <si>
    <t>723235113R00</t>
  </si>
  <si>
    <t xml:space="preserve">Kohout kulový,vnitřní-vnitřní z.KK G51 DN 25 </t>
  </si>
  <si>
    <t>998723202R00</t>
  </si>
  <si>
    <t xml:space="preserve">Přesun hmot pro vnitřní plynovod, výšky do 12 m </t>
  </si>
  <si>
    <t>725</t>
  </si>
  <si>
    <t>Zařizovací předměty</t>
  </si>
  <si>
    <t>725014131R00</t>
  </si>
  <si>
    <t xml:space="preserve">Klozet závěsný  + sedátko, bílý </t>
  </si>
  <si>
    <t>725016103R00</t>
  </si>
  <si>
    <t xml:space="preserve">Pisoár 4110.1 s oplachov. ventilem, bílý </t>
  </si>
  <si>
    <t>725017132R00</t>
  </si>
  <si>
    <t xml:space="preserve">Umyvadlo na šrouby Deep 55 x 42 cm, bílé </t>
  </si>
  <si>
    <t>725017172R00</t>
  </si>
  <si>
    <t xml:space="preserve">Umyvadlo na skříňku  Plus , 55 x 45 cm, bílé </t>
  </si>
  <si>
    <t>725019101R00</t>
  </si>
  <si>
    <t xml:space="preserve">Výlevka stojící  5104.6 s plastovou mřížkou </t>
  </si>
  <si>
    <t>725119402R00</t>
  </si>
  <si>
    <t xml:space="preserve">Montáž předstěnových systémů do sádrokartonu </t>
  </si>
  <si>
    <t>725249102R00</t>
  </si>
  <si>
    <t xml:space="preserve">Montáž sprchových mís a vaniček </t>
  </si>
  <si>
    <t>725319101R00</t>
  </si>
  <si>
    <t xml:space="preserve">Montáž dřezů jednoduchých </t>
  </si>
  <si>
    <t>725534111R00</t>
  </si>
  <si>
    <t xml:space="preserve">Ohřívač elektr. zásob. beztl. DZ  BTO 5 IN </t>
  </si>
  <si>
    <t>725810402R00</t>
  </si>
  <si>
    <t xml:space="preserve">Ventil rohový bez přípoj. trubičky TE 66 G 1/2 </t>
  </si>
  <si>
    <t>725814122R00</t>
  </si>
  <si>
    <t xml:space="preserve">Ventil pračkový se zpět.kl..08101 DN15 x DN20 </t>
  </si>
  <si>
    <t>725829201R00</t>
  </si>
  <si>
    <t xml:space="preserve">Montáž baterie umyv.a dřezové nástěnné chromové </t>
  </si>
  <si>
    <t>725845111RT1</t>
  </si>
  <si>
    <t>Baterie sprchová nástěnná ruční, bez příslušenství standardní</t>
  </si>
  <si>
    <t>725849302R00</t>
  </si>
  <si>
    <t xml:space="preserve">Montáž držáku sprchy </t>
  </si>
  <si>
    <t>725980121R00</t>
  </si>
  <si>
    <t xml:space="preserve">Dvířka z plastu, 150 x 150 mm </t>
  </si>
  <si>
    <t>725991001</t>
  </si>
  <si>
    <t xml:space="preserve">Myčka holínek, čistič na holínky </t>
  </si>
  <si>
    <t>725991002</t>
  </si>
  <si>
    <t>Sprchová vanička 1800x900 akrylátová</t>
  </si>
  <si>
    <t>766991001RTB</t>
  </si>
  <si>
    <t xml:space="preserve">M+D kuchyňské linky ve II.NP. </t>
  </si>
  <si>
    <t>551450004</t>
  </si>
  <si>
    <t>Baterie umyvadlová stojánková s výpustí PN21</t>
  </si>
  <si>
    <t>998725202R00</t>
  </si>
  <si>
    <t xml:space="preserve">Přesun hmot pro zařizovací předměty, výšky do 12 m </t>
  </si>
  <si>
    <t>731</t>
  </si>
  <si>
    <t>Kotelny</t>
  </si>
  <si>
    <t>909      R00</t>
  </si>
  <si>
    <t xml:space="preserve">Hzs-nezmeritelne stavebni prace </t>
  </si>
  <si>
    <t>h</t>
  </si>
  <si>
    <t>Přemístění stávajících plynových kotlů z jeviště do místnosti 109 - KOTELNY:</t>
  </si>
  <si>
    <t>40</t>
  </si>
  <si>
    <t>732</t>
  </si>
  <si>
    <t>Strojovny</t>
  </si>
  <si>
    <t>7321001011</t>
  </si>
  <si>
    <t xml:space="preserve">Montáž čerpadel </t>
  </si>
  <si>
    <t>2+2</t>
  </si>
  <si>
    <t>732R03</t>
  </si>
  <si>
    <t xml:space="preserve">Čerpadla sk. nešměšovací okruh </t>
  </si>
  <si>
    <t>732R04</t>
  </si>
  <si>
    <t xml:space="preserve">Čerpadla sk. směšovací okruh </t>
  </si>
  <si>
    <t>732R08</t>
  </si>
  <si>
    <t xml:space="preserve">Sevrpohon </t>
  </si>
  <si>
    <t>998732202R00</t>
  </si>
  <si>
    <t xml:space="preserve">Přesun hmot pro strojovny, výšky do 12 m </t>
  </si>
  <si>
    <t>733</t>
  </si>
  <si>
    <t>Rozvod potrubí</t>
  </si>
  <si>
    <t>722181214RT5</t>
  </si>
  <si>
    <t>Izolace návleková tl. stěny 20 mm vnitřní průměr 15 mm</t>
  </si>
  <si>
    <t>25</t>
  </si>
  <si>
    <t>722181214RT6</t>
  </si>
  <si>
    <t>Izolace návleková tl. stěny 20 mm vnitřní průměr 18 mm</t>
  </si>
  <si>
    <t>11</t>
  </si>
  <si>
    <t>722181214RT7</t>
  </si>
  <si>
    <t>Izolace návleková tl. stěny 20 mm vnitřní průměr 22 mm</t>
  </si>
  <si>
    <t>48</t>
  </si>
  <si>
    <t>722181214RT9</t>
  </si>
  <si>
    <t>Izolace návleková tl. stěny 20 mm vnitřní průměr 28 mm</t>
  </si>
  <si>
    <t>38</t>
  </si>
  <si>
    <t>733161104R00</t>
  </si>
  <si>
    <t xml:space="preserve">Potrubí měděné 15 x 1 mm, polotvrdé </t>
  </si>
  <si>
    <t>733161106R00</t>
  </si>
  <si>
    <t xml:space="preserve">Potrubí měděné 18 x 1 mm, polotvrdé </t>
  </si>
  <si>
    <t>733161107R00</t>
  </si>
  <si>
    <t xml:space="preserve">Potrubí měděné 22 x 1 mm, polotvrdé </t>
  </si>
  <si>
    <t>733161108R00</t>
  </si>
  <si>
    <t xml:space="preserve">Potrubí měděné 28 x 1,5 mm, tvrdé </t>
  </si>
  <si>
    <t>733190108R00</t>
  </si>
  <si>
    <t xml:space="preserve">Tlaková zkouška potrubí  DN 50 </t>
  </si>
  <si>
    <t>122</t>
  </si>
  <si>
    <t>998733203R00</t>
  </si>
  <si>
    <t xml:space="preserve">Přesun hmot pro rozvody potrubí, výšky do 24 m </t>
  </si>
  <si>
    <t>904      R02</t>
  </si>
  <si>
    <t>Hzs-zkousky v ramci montaz.praci Topná zkouška</t>
  </si>
  <si>
    <t>72</t>
  </si>
  <si>
    <t>734</t>
  </si>
  <si>
    <t>Armatury</t>
  </si>
  <si>
    <t>7341001001</t>
  </si>
  <si>
    <t xml:space="preserve">Manometr radiální </t>
  </si>
  <si>
    <t>7341001002</t>
  </si>
  <si>
    <t xml:space="preserve">Vypouštěcí kohout 1/2 </t>
  </si>
  <si>
    <t>7341001003</t>
  </si>
  <si>
    <t xml:space="preserve">Automat. odvzdušň ventil 1/2 </t>
  </si>
  <si>
    <t>7341001004</t>
  </si>
  <si>
    <t xml:space="preserve">Teploměr 0-120 st. C </t>
  </si>
  <si>
    <t>7341001005</t>
  </si>
  <si>
    <t xml:space="preserve">Pojistný ventil pro topení </t>
  </si>
  <si>
    <t>7341001006</t>
  </si>
  <si>
    <t xml:space="preserve">Šroubení pro otopné těleso VK </t>
  </si>
  <si>
    <t>7341001007</t>
  </si>
  <si>
    <t xml:space="preserve">EleTermostatický ventil DN </t>
  </si>
  <si>
    <t>7341001008</t>
  </si>
  <si>
    <t xml:space="preserve">Šroubení s vypouštěním </t>
  </si>
  <si>
    <t>7341001009</t>
  </si>
  <si>
    <t xml:space="preserve">Termostatická hlavice </t>
  </si>
  <si>
    <t>734209101R00</t>
  </si>
  <si>
    <t xml:space="preserve">Montáž armatur závitových,s 1závitem, G 1/4 </t>
  </si>
  <si>
    <t>734209113R00</t>
  </si>
  <si>
    <t xml:space="preserve">Montáž armatur závitových,se 2závity, G 1/2 </t>
  </si>
  <si>
    <t>998734203R00</t>
  </si>
  <si>
    <t xml:space="preserve">Přesun hmot pro armatury, výšky do 24 m </t>
  </si>
  <si>
    <t>735</t>
  </si>
  <si>
    <t>Otopná tělesa</t>
  </si>
  <si>
    <t>735151746R00</t>
  </si>
  <si>
    <t xml:space="preserve">Otopná tělesa panel.Radik Plan VK 21  500/1000 </t>
  </si>
  <si>
    <t>735151892R00</t>
  </si>
  <si>
    <t xml:space="preserve">Otopná tělesa panel.Radik Plan VK 22  900/2000 </t>
  </si>
  <si>
    <t>735156920R00</t>
  </si>
  <si>
    <t xml:space="preserve">Tlakové zkoušky otopných těles Radik 20-22 </t>
  </si>
  <si>
    <t>735159120R00</t>
  </si>
  <si>
    <t xml:space="preserve">Montáž panelových těles 1řadých do délky 2340 mm </t>
  </si>
  <si>
    <t>998735202R00</t>
  </si>
  <si>
    <t xml:space="preserve">Přesun hmot pro otopná tělesa, výšky do 12 m </t>
  </si>
  <si>
    <t>736</t>
  </si>
  <si>
    <t>Podlahové vytápění</t>
  </si>
  <si>
    <t>736000040RAC</t>
  </si>
  <si>
    <t>Podlahové vytápění,přívod, vrat. v podlaze difustop, syst. deska, mazanina, rozdělovač</t>
  </si>
  <si>
    <t>31,6+5,94+8,7+7,14+5,15+2,25+10,8+8,64+8,37</t>
  </si>
  <si>
    <t>7361</t>
  </si>
  <si>
    <t>M a R při ÚT</t>
  </si>
  <si>
    <t>7361001001</t>
  </si>
  <si>
    <t xml:space="preserve">M+D termostatická hlavice </t>
  </si>
  <si>
    <t>6</t>
  </si>
  <si>
    <t>7361001002</t>
  </si>
  <si>
    <t xml:space="preserve">M+D ruční hlavice </t>
  </si>
  <si>
    <t>7361001003</t>
  </si>
  <si>
    <t xml:space="preserve">M+D tlakoměr rozsah 0-400kPa </t>
  </si>
  <si>
    <t>762</t>
  </si>
  <si>
    <t>Konstrukce tesařské</t>
  </si>
  <si>
    <t>762341027U00</t>
  </si>
  <si>
    <t xml:space="preserve">Bednění střech OSB 25 P+D na krokve </t>
  </si>
  <si>
    <t>Plnoplošné bednění čel z OSB deske 25mm:</t>
  </si>
  <si>
    <t>7,4*8,65</t>
  </si>
  <si>
    <t>2,55*9,55</t>
  </si>
  <si>
    <t>1,45*1,3</t>
  </si>
  <si>
    <t>762342202RT4</t>
  </si>
  <si>
    <t>Montáž laťování střech, vzdálenost latí do 22 cm včetně dodávky řeziva, latě 4/6 cm</t>
  </si>
  <si>
    <t>90,2475</t>
  </si>
  <si>
    <t>762342204RT4</t>
  </si>
  <si>
    <t>Montáž kontralatí přibitím včetně dodávky řeziva, latě 4/6 cm</t>
  </si>
  <si>
    <t>998762202R00</t>
  </si>
  <si>
    <t xml:space="preserve">Přesun hmot pro tesařské konstrukce, výšky do 12 m </t>
  </si>
  <si>
    <t>763</t>
  </si>
  <si>
    <t>Dřevostavby</t>
  </si>
  <si>
    <t>763100001RAA</t>
  </si>
  <si>
    <t>Montáž a výroba střešních vazníků příhradový vazník</t>
  </si>
  <si>
    <t>6,85*8</t>
  </si>
  <si>
    <t>1,145+2,25*10</t>
  </si>
  <si>
    <t>764</t>
  </si>
  <si>
    <t>Konstrukce klempířské</t>
  </si>
  <si>
    <t>7641001001</t>
  </si>
  <si>
    <t>M+D oplechování atiky r.š. 540mm 120</t>
  </si>
  <si>
    <t>K01:</t>
  </si>
  <si>
    <t>17</t>
  </si>
  <si>
    <t>7641001002</t>
  </si>
  <si>
    <t xml:space="preserve">M+D oplechování atiky u štítu sokolovny rš, 540mm </t>
  </si>
  <si>
    <t>K02:</t>
  </si>
  <si>
    <t>9,63</t>
  </si>
  <si>
    <t>7641001003</t>
  </si>
  <si>
    <t xml:space="preserve">M+D oplechování hřebene r.š. 630mm </t>
  </si>
  <si>
    <t>K03:</t>
  </si>
  <si>
    <t>10,5</t>
  </si>
  <si>
    <t>7641001004</t>
  </si>
  <si>
    <t xml:space="preserve">M+D boční oplechování krytiny sjezd r.š. 480mm </t>
  </si>
  <si>
    <t>K04:</t>
  </si>
  <si>
    <t>5,12</t>
  </si>
  <si>
    <t>7641001005</t>
  </si>
  <si>
    <t xml:space="preserve">M+D okapnička oplechování pl. střechy r.š. 300mm </t>
  </si>
  <si>
    <t>K05:</t>
  </si>
  <si>
    <t>16,4</t>
  </si>
  <si>
    <t>7641001006</t>
  </si>
  <si>
    <t xml:space="preserve">M+D oplechování štítu požární zbrojnice r.š. 400mm </t>
  </si>
  <si>
    <t>K06:</t>
  </si>
  <si>
    <t>7,6</t>
  </si>
  <si>
    <t>7641001007</t>
  </si>
  <si>
    <t>M+D boční oplechování krytiny šikmé střechy r.š. 480mm</t>
  </si>
  <si>
    <t>K07:</t>
  </si>
  <si>
    <t>7641001008</t>
  </si>
  <si>
    <t xml:space="preserve">M+D okapový žlab šikmé střechy DN 150 </t>
  </si>
  <si>
    <t>K10:</t>
  </si>
  <si>
    <t>7641001009</t>
  </si>
  <si>
    <t xml:space="preserve">M+D dešťový svod DN 100 </t>
  </si>
  <si>
    <t>K11:</t>
  </si>
  <si>
    <t>5,65</t>
  </si>
  <si>
    <t>7641001010</t>
  </si>
  <si>
    <t xml:space="preserve">M+D okapový žlab pl. střechy DN 150 </t>
  </si>
  <si>
    <t>K12:</t>
  </si>
  <si>
    <t>16,50</t>
  </si>
  <si>
    <t>7641001011</t>
  </si>
  <si>
    <t xml:space="preserve">M+D dešťový svod pl. střechy DN 100 </t>
  </si>
  <si>
    <t>K13:</t>
  </si>
  <si>
    <t>11,8</t>
  </si>
  <si>
    <t>7641001012</t>
  </si>
  <si>
    <t>K14:</t>
  </si>
  <si>
    <t>8,45</t>
  </si>
  <si>
    <t>7641001013</t>
  </si>
  <si>
    <t xml:space="preserve">M+D dšťový svod šikmé střechy DN 100 </t>
  </si>
  <si>
    <t>K15:</t>
  </si>
  <si>
    <t>3,6</t>
  </si>
  <si>
    <t>7641001014</t>
  </si>
  <si>
    <t>M+D dešťový svod šikmé střechy DN 100 plechu</t>
  </si>
  <si>
    <t>K16:</t>
  </si>
  <si>
    <t>998764202R00</t>
  </si>
  <si>
    <t xml:space="preserve">Přesun hmot pro klempířské konstr., výšky do 12 m </t>
  </si>
  <si>
    <t>765</t>
  </si>
  <si>
    <t>Krytiny tvrdé</t>
  </si>
  <si>
    <t>765310070RAB</t>
  </si>
  <si>
    <t>Zastřešení pálenou krytinou Brněnka 14, jednoduché tašky s engobou</t>
  </si>
  <si>
    <t>Krytina pálená:</t>
  </si>
  <si>
    <t>766</t>
  </si>
  <si>
    <t>Konstrukce truhlářské</t>
  </si>
  <si>
    <t>766661122R00</t>
  </si>
  <si>
    <t xml:space="preserve">Montáž dveří do zárubně,otevíravých 1kř.nad 0,8 m </t>
  </si>
  <si>
    <t>76666T01</t>
  </si>
  <si>
    <t>M+D vni dveře 1 kř. plné 1000/1970 vč.kování EW 300 DP1</t>
  </si>
  <si>
    <t>76666T02</t>
  </si>
  <si>
    <t>M+D vni dveře 1 kř. plné 900/1970 vč.kování EW 300 DP1</t>
  </si>
  <si>
    <t>76666T03</t>
  </si>
  <si>
    <t>M+D vni dveře 2 kř. plné 500+900/1970 vč.kování EW 300 DP1   ATYP</t>
  </si>
  <si>
    <t>766670021R00</t>
  </si>
  <si>
    <t xml:space="preserve">Montáž kliky a štítku </t>
  </si>
  <si>
    <t xml:space="preserve">M+D WC ženy, příčky, zástěny </t>
  </si>
  <si>
    <t>souobr</t>
  </si>
  <si>
    <t>766991002RTB</t>
  </si>
  <si>
    <t xml:space="preserve">M+D WC muži, příčky, zástěny </t>
  </si>
  <si>
    <t>766420010RAA</t>
  </si>
  <si>
    <t>Obklad podhledu palubkami pero-drážka palubky SM/JD, lakování</t>
  </si>
  <si>
    <t>Podbití zepředu:</t>
  </si>
  <si>
    <t>1,2*15,3</t>
  </si>
  <si>
    <t>Podbití zezadu:</t>
  </si>
  <si>
    <t>1,2*18,7*2</t>
  </si>
  <si>
    <t>54914588</t>
  </si>
  <si>
    <t>Kliky se štítem mezip  s ukazatelem 804 Cr</t>
  </si>
  <si>
    <t>61160112</t>
  </si>
  <si>
    <t>Dveře vnitřní světlý dub plné 1kř. 80x197 bílé</t>
  </si>
  <si>
    <t>998766202R00</t>
  </si>
  <si>
    <t xml:space="preserve">Přesun hmot pro truhlářské konstr., výšky do 12 m </t>
  </si>
  <si>
    <t>767</t>
  </si>
  <si>
    <t>Konstrukce zámečnické</t>
  </si>
  <si>
    <t>7671001001</t>
  </si>
  <si>
    <t>M+D garážová vrata 7900x4450, ocel. vrata do Al rámu, zateplená, dle popisu</t>
  </si>
  <si>
    <t>1,0</t>
  </si>
  <si>
    <t>7672001001</t>
  </si>
  <si>
    <t>M+D skřín šatní, plechový šatník 1800x600x500mm</t>
  </si>
  <si>
    <t>7672001002</t>
  </si>
  <si>
    <t>M+D šatní lavička jednostranná 1825x1000x400mm lavička s botníkem, věšákem a policí</t>
  </si>
  <si>
    <t>7673001001</t>
  </si>
  <si>
    <t>M+D větrací otovr, mřížka z ext, 150x150/5000 zevnitř uzavíratelná mřížka</t>
  </si>
  <si>
    <t>7674001001</t>
  </si>
  <si>
    <t xml:space="preserve">M+D kartáčový čistič bot </t>
  </si>
  <si>
    <t>7674001002</t>
  </si>
  <si>
    <t xml:space="preserve">M+D ocelový úhelník 45/45/5 kotvený do podlahy </t>
  </si>
  <si>
    <t>7674001003</t>
  </si>
  <si>
    <t>M+D nerezový žlab hl. 350mm výška 900mm nad podlahou</t>
  </si>
  <si>
    <t>7675001001</t>
  </si>
  <si>
    <t>M+D dvojitý dřevěný poklop s kováním, ruční otev. nad schodištěm 1350x1000mm a 1760x1000mm</t>
  </si>
  <si>
    <t>7676001001</t>
  </si>
  <si>
    <t>M+D výměna okna se zamřížováním v suterénu 900x600mm/1300mm</t>
  </si>
  <si>
    <t>7677001001</t>
  </si>
  <si>
    <t xml:space="preserve">M+D větrací potrubí ALU Flexi pr. 250mm </t>
  </si>
  <si>
    <t>2,5</t>
  </si>
  <si>
    <t>7677001002</t>
  </si>
  <si>
    <t xml:space="preserve">M+D odtahový ventilátor do stěny pr. 125mm dle V2 </t>
  </si>
  <si>
    <t>7677001003</t>
  </si>
  <si>
    <t xml:space="preserve">M+D odtahový ventilátor do potrubí pr.125mm dle V3 </t>
  </si>
  <si>
    <t>7677001004</t>
  </si>
  <si>
    <t xml:space="preserve">M+D přívodní ventilátor do potrubí pr.125mm dle V4 </t>
  </si>
  <si>
    <t>767995104R00</t>
  </si>
  <si>
    <t xml:space="preserve">Výroba a montáž kov. atypických konstr. do 50 kg </t>
  </si>
  <si>
    <t>kg</t>
  </si>
  <si>
    <t>998767202R00</t>
  </si>
  <si>
    <t xml:space="preserve">Přesun hmot pro zámečnické konstr., výšky do 12 m </t>
  </si>
  <si>
    <t>769</t>
  </si>
  <si>
    <t>Otvorové prvky z plastu</t>
  </si>
  <si>
    <t>7691001001</t>
  </si>
  <si>
    <t xml:space="preserve">M+D plastové okno 500/1500mm kmplt </t>
  </si>
  <si>
    <t>P01:</t>
  </si>
  <si>
    <t>7691001002</t>
  </si>
  <si>
    <t xml:space="preserve">M+D plastové okno 500/1400mm kmplt </t>
  </si>
  <si>
    <t>P02:</t>
  </si>
  <si>
    <t>7691001003</t>
  </si>
  <si>
    <t xml:space="preserve">M+D plastové dveře 1100/2300mm kmplt </t>
  </si>
  <si>
    <t>P03:</t>
  </si>
  <si>
    <t>7691001004</t>
  </si>
  <si>
    <t>P04:</t>
  </si>
  <si>
    <t>7691001005</t>
  </si>
  <si>
    <t xml:space="preserve">M+D plastové dveře 1750/2300mm kmplt </t>
  </si>
  <si>
    <t>P05:</t>
  </si>
  <si>
    <t>7691001006</t>
  </si>
  <si>
    <t xml:space="preserve">M+D plastové okno 1200/1400mm kmplt </t>
  </si>
  <si>
    <t>P06:</t>
  </si>
  <si>
    <t>7691001007</t>
  </si>
  <si>
    <t xml:space="preserve">M+D plastové okno 1250/1500mm kmplt </t>
  </si>
  <si>
    <t>P07:</t>
  </si>
  <si>
    <t>7691001008</t>
  </si>
  <si>
    <t xml:space="preserve">M+D revizní dvířka 300/200  kmplt </t>
  </si>
  <si>
    <t>P08:</t>
  </si>
  <si>
    <t>771</t>
  </si>
  <si>
    <t>Podlahy z dlaždic a obklady</t>
  </si>
  <si>
    <t>771101142R00</t>
  </si>
  <si>
    <t>Hydroizolační stěrka dvouvrstvá pod dlažby Tekutá lepenka</t>
  </si>
  <si>
    <t>771101210RT1</t>
  </si>
  <si>
    <t>Penetrace podkladu pod dlažby penetrační nátěr Primer G</t>
  </si>
  <si>
    <t>15,34</t>
  </si>
  <si>
    <t>771130113R00</t>
  </si>
  <si>
    <t xml:space="preserve">Obklad soklíků rovných do tmele výšky do 200 mm </t>
  </si>
  <si>
    <t>Mísnost s drátkobetonem:</t>
  </si>
  <si>
    <t>44+9,5+5,5</t>
  </si>
  <si>
    <t>771212113R00</t>
  </si>
  <si>
    <t xml:space="preserve">Kladení dlažby keramické do TM, vel. do 400x400 mm </t>
  </si>
  <si>
    <t>104,4</t>
  </si>
  <si>
    <t>771579191U00</t>
  </si>
  <si>
    <t xml:space="preserve">Přípl podlaha keram plocha -5m2 </t>
  </si>
  <si>
    <t>2,25+4,7</t>
  </si>
  <si>
    <t>771579197U00</t>
  </si>
  <si>
    <t xml:space="preserve">Přípl podlaha keram lepidlo </t>
  </si>
  <si>
    <t>Zafukování dlažby:</t>
  </si>
  <si>
    <t>771591185U00</t>
  </si>
  <si>
    <t xml:space="preserve">Řezání keramické dlažby rovné </t>
  </si>
  <si>
    <t>100</t>
  </si>
  <si>
    <t>270</t>
  </si>
  <si>
    <t>58583183</t>
  </si>
  <si>
    <t>ASO-Fugenbunt bahama</t>
  </si>
  <si>
    <t>104,4*0,336</t>
  </si>
  <si>
    <t>15,34*0,336</t>
  </si>
  <si>
    <t>58583185.A</t>
  </si>
  <si>
    <t>Monoflex malta lepicí a tmelicí Schomburg</t>
  </si>
  <si>
    <t>104,4*4,6</t>
  </si>
  <si>
    <t>15,34*4,6</t>
  </si>
  <si>
    <t>59764161.ABA</t>
  </si>
  <si>
    <t>Dlaždice dle výběru objednatele</t>
  </si>
  <si>
    <t>104,4*1,15</t>
  </si>
  <si>
    <t>59*0,2*1,3</t>
  </si>
  <si>
    <t>998771202R00</t>
  </si>
  <si>
    <t xml:space="preserve">Přesun hmot pro podlahy z dlaždic, výšky do 12 m </t>
  </si>
  <si>
    <t>776</t>
  </si>
  <si>
    <t>Podlahy povlakové</t>
  </si>
  <si>
    <t>776220010RAH</t>
  </si>
  <si>
    <t>Povlaková podlaha schodišť z plastové krytiny podlahovina Megalit tloušťky 2,0 mm, vč. položení</t>
  </si>
  <si>
    <t>781</t>
  </si>
  <si>
    <t>Obklady keramické</t>
  </si>
  <si>
    <t>612421626RTB</t>
  </si>
  <si>
    <t xml:space="preserve">Vyspravení pod obklad omítkou jednovrstvou </t>
  </si>
  <si>
    <t>781101142R00</t>
  </si>
  <si>
    <t>Hydroizolační stěrk pod obklady Tekutá lepenka</t>
  </si>
  <si>
    <t>7,82</t>
  </si>
  <si>
    <t>12,42*2</t>
  </si>
  <si>
    <t>15,75</t>
  </si>
  <si>
    <t>781101210RT1</t>
  </si>
  <si>
    <t>Penetrace podkladu pod obklady penetrační nátěr Primer G</t>
  </si>
  <si>
    <t>61,70</t>
  </si>
  <si>
    <t>781230121R00</t>
  </si>
  <si>
    <t xml:space="preserve">Obkládání stěn vnitř.keram. do tmele do 300x300 mm </t>
  </si>
  <si>
    <t>I.NP.:</t>
  </si>
  <si>
    <t>2,3*1,7*2</t>
  </si>
  <si>
    <t>0-(0,7*1,97)</t>
  </si>
  <si>
    <t>0-(1,5*0,5)</t>
  </si>
  <si>
    <t>2,3*2,7*2</t>
  </si>
  <si>
    <t>0-(1,4*0,5)</t>
  </si>
  <si>
    <t>2,3*6*1,25</t>
  </si>
  <si>
    <t>0-(3*0,7*1,97)</t>
  </si>
  <si>
    <t>2,3*0,95*2</t>
  </si>
  <si>
    <t>2,3*(0,955+0,7+0,37)</t>
  </si>
  <si>
    <t>II.NP.:</t>
  </si>
  <si>
    <t>0,84*(2*0,6+2,1)</t>
  </si>
  <si>
    <t>781479197U00</t>
  </si>
  <si>
    <t xml:space="preserve">Přípl keram hladká lepidlo Zafukování obkladů </t>
  </si>
  <si>
    <t>Zafukování:</t>
  </si>
  <si>
    <t>781494111U00</t>
  </si>
  <si>
    <t>Plastový profil flex lepidlo rohový Flexibilní lepidlo</t>
  </si>
  <si>
    <t>24*2,3</t>
  </si>
  <si>
    <t>781495185U00</t>
  </si>
  <si>
    <t xml:space="preserve">Řezání obkládaček rovné </t>
  </si>
  <si>
    <t>60</t>
  </si>
  <si>
    <t>61,7*0,336</t>
  </si>
  <si>
    <t>61,7*4,6</t>
  </si>
  <si>
    <t>59764161.ABB</t>
  </si>
  <si>
    <t>Dodávka obladačky, dle výběru objednatele</t>
  </si>
  <si>
    <t>61,7*1,1</t>
  </si>
  <si>
    <t>998781202R00</t>
  </si>
  <si>
    <t xml:space="preserve">Přesun hmot pro obklady keramické, výšky do 12 m </t>
  </si>
  <si>
    <t>783</t>
  </si>
  <si>
    <t>Nátěry</t>
  </si>
  <si>
    <t>783221111U00</t>
  </si>
  <si>
    <t xml:space="preserve">Nátěr syntet KDK 1a+1z+1e </t>
  </si>
  <si>
    <t>Zámečnické konstrukce:</t>
  </si>
  <si>
    <t>5,0</t>
  </si>
  <si>
    <t>784</t>
  </si>
  <si>
    <t>Malby</t>
  </si>
  <si>
    <t>784191201R00</t>
  </si>
  <si>
    <t xml:space="preserve">Penetrace podkladu hloubková  1x </t>
  </si>
  <si>
    <t>759,66</t>
  </si>
  <si>
    <t>784195112R00</t>
  </si>
  <si>
    <t xml:space="preserve">Malba tekutá Standard, bílá, 2 x </t>
  </si>
  <si>
    <t>784452472R00</t>
  </si>
  <si>
    <t xml:space="preserve">Malba směsí tekutou 2x,2bar.+strop, místn. do 5 m </t>
  </si>
  <si>
    <t>M21</t>
  </si>
  <si>
    <t>Elektromontáže</t>
  </si>
  <si>
    <t>210010311RT2</t>
  </si>
  <si>
    <t>Krabice odbočná KO 68, bez zapojení-kruhová včetně dodávky 1905+víčko</t>
  </si>
  <si>
    <t>210010321RT1</t>
  </si>
  <si>
    <t>Krabice univerzální KU a odbočná KO se zapoj.,kruh vč.dodávky krabice KU 68-1903</t>
  </si>
  <si>
    <t>24</t>
  </si>
  <si>
    <t>210010322RBB</t>
  </si>
  <si>
    <t xml:space="preserve">Svorka krabicová </t>
  </si>
  <si>
    <t>257</t>
  </si>
  <si>
    <t>210010322RT1</t>
  </si>
  <si>
    <t>Krabice rozvodná KR 97, se zapojením, kruhová včetně dodávky KR 97/5 s víčkem</t>
  </si>
  <si>
    <t>2100940011RT</t>
  </si>
  <si>
    <t xml:space="preserve">Krabice pro HOP </t>
  </si>
  <si>
    <t>2100940012RT</t>
  </si>
  <si>
    <t xml:space="preserve">Svorkovnice hl. ochranného pospojování </t>
  </si>
  <si>
    <t>2100940013RT</t>
  </si>
  <si>
    <t xml:space="preserve">M+D krabice s víčkem velká KT 250 L </t>
  </si>
  <si>
    <t>2100940014RT</t>
  </si>
  <si>
    <t xml:space="preserve">M+D zásuvka televizní </t>
  </si>
  <si>
    <t>2100940015RT</t>
  </si>
  <si>
    <t xml:space="preserve">M+D zatahovací drát Al 2,5mm </t>
  </si>
  <si>
    <t>55</t>
  </si>
  <si>
    <t>210110021RT1</t>
  </si>
  <si>
    <t xml:space="preserve">M+D spinače vč. dodávky </t>
  </si>
  <si>
    <t>32</t>
  </si>
  <si>
    <t>210111002RT1</t>
  </si>
  <si>
    <t>Zásuvka domovní vestavná včetně dodávky zásuvky</t>
  </si>
  <si>
    <t>71</t>
  </si>
  <si>
    <t>210200101RTB</t>
  </si>
  <si>
    <t xml:space="preserve">Montáž svítidel </t>
  </si>
  <si>
    <t>66</t>
  </si>
  <si>
    <t>210300011RBB</t>
  </si>
  <si>
    <t xml:space="preserve">Montáž a dodávka svorkovnice lustrové 2x1-2,5mm </t>
  </si>
  <si>
    <t>31</t>
  </si>
  <si>
    <t>210400001</t>
  </si>
  <si>
    <t xml:space="preserve">Montáž rozvadeče RMS1 </t>
  </si>
  <si>
    <t>2104001001</t>
  </si>
  <si>
    <t xml:space="preserve">Montáže rozvadeče </t>
  </si>
  <si>
    <t>210800004R00</t>
  </si>
  <si>
    <t>Vodič CYY 6 mm2 uložený pod omítkou vč. dodávky</t>
  </si>
  <si>
    <t>30</t>
  </si>
  <si>
    <t>210800006R00</t>
  </si>
  <si>
    <t>Vodič CYY 16 mm2 uložený pod omítkou vč. dodávky</t>
  </si>
  <si>
    <t>20</t>
  </si>
  <si>
    <t>210800101RT2</t>
  </si>
  <si>
    <t>Kabel CYKY 750 V 2x1,5 mm2 uložený pod omítkou včetně dodávky kabelu 2Bx1,5</t>
  </si>
  <si>
    <t>77,5</t>
  </si>
  <si>
    <t>210800105RT1</t>
  </si>
  <si>
    <t>Kabel CYKY 750 V 3x1,5 mm2 uložený pod omítkou včetně dodávky kabelu</t>
  </si>
  <si>
    <t>210800105RT3</t>
  </si>
  <si>
    <t>Kabel CYKY 750 V 3x1,5 mm2 uložený pod omítkou včetně dodávky kabelu 3Cx1,5</t>
  </si>
  <si>
    <t>621</t>
  </si>
  <si>
    <t>406</t>
  </si>
  <si>
    <t>210800115RT1</t>
  </si>
  <si>
    <t>Kabel CYKY 750 V 5x1,5 mm2 uložený pod omítkou včetně dodávky kabelu</t>
  </si>
  <si>
    <t>186</t>
  </si>
  <si>
    <t>210800116RT1</t>
  </si>
  <si>
    <t>Kabel CYKY 750 V 5x2,5 mm2 uložený pod omítkou včetně dodávky kabelu</t>
  </si>
  <si>
    <t>172</t>
  </si>
  <si>
    <t>210800119RT1</t>
  </si>
  <si>
    <t>Kabel CYKY 750 V 7 žil uložený pod omítkou včetně dodávky kabelu 7x1,5 mm2</t>
  </si>
  <si>
    <t>3412001001BB</t>
  </si>
  <si>
    <t>Elektroměrový rozvadeč ER 112/NVK</t>
  </si>
  <si>
    <t>3412001011BB</t>
  </si>
  <si>
    <t>Rovadeč podružný</t>
  </si>
  <si>
    <t>3412001211BB</t>
  </si>
  <si>
    <t>Specifikace dodávky rozvadeče RMS1</t>
  </si>
  <si>
    <t>3411001</t>
  </si>
  <si>
    <t>Přiřazená technická svítidla 1 x 63W  IP 66</t>
  </si>
  <si>
    <t>3411002</t>
  </si>
  <si>
    <t>Přiřazená technická svítidla 1 x 18W  IP 40</t>
  </si>
  <si>
    <t>26</t>
  </si>
  <si>
    <t>3411003</t>
  </si>
  <si>
    <t>Přiřazená technická svítidla 1 x 12W  IP 40</t>
  </si>
  <si>
    <t>3411004</t>
  </si>
  <si>
    <t>Přiřazená technická svítidla 1 x 24W  IP 40</t>
  </si>
  <si>
    <t>3411005</t>
  </si>
  <si>
    <t>Nástěnný reflektor 50W IP 65</t>
  </si>
  <si>
    <t>9</t>
  </si>
  <si>
    <t>3411006</t>
  </si>
  <si>
    <t>Svítidlo nouzové 2WS + piktogram pro vyzn. směru</t>
  </si>
  <si>
    <t>35441000</t>
  </si>
  <si>
    <t>Tyč jímací JV 1,0 1000 mm s vrutem</t>
  </si>
  <si>
    <t>35441020</t>
  </si>
  <si>
    <t>Tyč jímací JV 1,5 1500 mm s vrutem</t>
  </si>
  <si>
    <t>111      R00</t>
  </si>
  <si>
    <t xml:space="preserve">Mimostaveništní doprava     čl.8-3a </t>
  </si>
  <si>
    <t>141      R00</t>
  </si>
  <si>
    <t xml:space="preserve">Přirážka za podružný materiál  M 21, M 22 </t>
  </si>
  <si>
    <t>205      R00</t>
  </si>
  <si>
    <t xml:space="preserve">Zednické výpomoci M 21 podle čl.13-5c </t>
  </si>
  <si>
    <t>905      R01</t>
  </si>
  <si>
    <t>Hzs-revize provoz.souboru a st.obj. Revize</t>
  </si>
  <si>
    <t>M2140</t>
  </si>
  <si>
    <t>Hromosvod</t>
  </si>
  <si>
    <t>210220021R00</t>
  </si>
  <si>
    <t xml:space="preserve">Vedení uzemňovací v zemi FeZn do 120 mm2 vč.svorek </t>
  </si>
  <si>
    <t>Při betonáži základů:</t>
  </si>
  <si>
    <t>(10,55+18,05+10,7+1,0+6,15)*1,07</t>
  </si>
  <si>
    <t>(10,4+6,0+4,9)*2*1,07</t>
  </si>
  <si>
    <t>(8,1+10,8)*1,07</t>
  </si>
  <si>
    <t>210220022RT1</t>
  </si>
  <si>
    <t>Vedení uzemňovací v zemi FeZn, D 8 - 10 mm včetně drátu FeZn 10 mm</t>
  </si>
  <si>
    <t>210220101RT1</t>
  </si>
  <si>
    <t>Vodiče svodové FeZn D do 10,Al 10,Cu 8 +podpěry včetně drátu FeZn 8 mm + PV 23</t>
  </si>
  <si>
    <t>115</t>
  </si>
  <si>
    <t>210220201R00</t>
  </si>
  <si>
    <t xml:space="preserve">Tyč jímací s upev. na stř.hřeben do 3 m dl.tyče </t>
  </si>
  <si>
    <t>210220211R00</t>
  </si>
  <si>
    <t xml:space="preserve">Tyč jímací s upev. na stř.hřeben do 2 m, do dřeva </t>
  </si>
  <si>
    <t>210220301RT1</t>
  </si>
  <si>
    <t>Svorka hromosvodová do 2 šroubů /SS, SZ, SO/ včetně dodávky svorky SO</t>
  </si>
  <si>
    <t>210220302RT3</t>
  </si>
  <si>
    <t>Svorka hromosvodová nad 2 šrouby /ST, SJ, SR, atd/ včetně dodávky svorky SK pro vodič d 6-10 mm</t>
  </si>
  <si>
    <t>22</t>
  </si>
  <si>
    <t>210220302RT7</t>
  </si>
  <si>
    <t>Svorka hromosvodová nad 2 šrouby /ST, SJ, SR, atd/ včetně dodávky svorky ST 02 na vodovodní potrubí</t>
  </si>
  <si>
    <t>16</t>
  </si>
  <si>
    <t>210220321RT1</t>
  </si>
  <si>
    <t>Svorka na potrubí, včetně Cu pásku včetně dodávky svorky + Cu pásku</t>
  </si>
  <si>
    <t>210220372RT1</t>
  </si>
  <si>
    <t>Úhelník ochranný nebo trubka s držáky do zdiva včetně ochran.úhelníku + 2 držáky do zdi</t>
  </si>
  <si>
    <t>4+4</t>
  </si>
  <si>
    <t>210220401R00</t>
  </si>
  <si>
    <t xml:space="preserve">Označení svodu štítky, smaltované, umělá hmota </t>
  </si>
  <si>
    <t>210229911</t>
  </si>
  <si>
    <t xml:space="preserve">Univerzální svorka pro zemn. vodič </t>
  </si>
  <si>
    <t>210229912</t>
  </si>
  <si>
    <t xml:space="preserve">Spoj. svorka SR 2a </t>
  </si>
  <si>
    <t>210229913</t>
  </si>
  <si>
    <t>Spoj. svorka zemnícího pásku a zemnícího vodiče SR 3a</t>
  </si>
  <si>
    <t>35441120</t>
  </si>
  <si>
    <t>Pásek uzemňovací pozinkovaný 30 x 4 mm</t>
  </si>
  <si>
    <t>115,51*0,99*1,1</t>
  </si>
  <si>
    <t>Prodej pouze celá balení:</t>
  </si>
  <si>
    <t>4,21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</si>
  <si>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</si>
  <si>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</si>
  <si>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</si>
  <si>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</si>
  <si>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</si>
  <si>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</si>
  <si>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</si>
  <si>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</si>
  <si>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</si>
  <si>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</si>
  <si>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</si>
  <si>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</si>
  <si>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</si>
  <si>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</si>
  <si>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</si>
  <si>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</si>
  <si>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</si>
  <si>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</si>
  <si>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</si>
  <si>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</si>
  <si>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</si>
  <si>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</si>
  <si>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</si>
  <si>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</si>
  <si>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</si>
  <si>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</si>
  <si>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je zpracován pouze na hlavní objekt přístavby, včetně řemesel uvnitř budovy
Neobsahuje tyto objekty:
1. Přípojku plynu.
2. Dopravní napojení.
3. Zpevněné plochy.
4. Oplocení.
5. Přípojka splaškové kanalizace.
6. Vodovodní přípojka.
7. Přípojka dešťové kanalizace.
8. A veškeré venkovní úpravy mimo budovu.</t>
  </si>
  <si>
    <t>Zatím neurčen</t>
  </si>
  <si>
    <t>Obec Lovčičky</t>
  </si>
  <si>
    <t>Ing. Luděk Matyáš, Milešovská 250, Otnice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</si>
</sst>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1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7" fillId="3" borderId="59" xfId="20" applyNumberFormat="1" applyFont="1" applyFill="1" applyBorder="1" applyAlignment="1">
      <alignment horizontal="left" wrapText="1"/>
      <protection/>
    </xf>
    <xf numFmtId="49" fontId="18" fillId="0" borderId="60" xfId="0" applyNumberFormat="1" applyFont="1" applyBorder="1" applyAlignment="1">
      <alignment horizontal="left" wrapText="1"/>
    </xf>
    <xf numFmtId="4" fontId="17" fillId="3" borderId="61" xfId="20" applyNumberFormat="1" applyFont="1" applyFill="1" applyBorder="1" applyAlignment="1">
      <alignment horizontal="right" wrapText="1"/>
      <protection/>
    </xf>
    <xf numFmtId="0" fontId="17" fillId="3" borderId="34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3" fontId="16" fillId="0" borderId="0" xfId="20" applyNumberFormat="1" applyFont="1" applyAlignment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 t="str">
        <f>Rekapitulace!G2</f>
        <v>Požární zbrojnice - přístavba budovy sokolovny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1252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Ing. Luděk Matyáš, Milešovská 250, Otnice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1251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 t="s">
        <v>1250</v>
      </c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Rekapitulace!A59</f>
        <v>Ztížené výrobní podmínky</v>
      </c>
      <c r="E15" s="61"/>
      <c r="F15" s="62"/>
      <c r="G15" s="59">
        <f>Rekapitulace!I59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Rekapitulace!A60</f>
        <v>Oborová přirážka</v>
      </c>
      <c r="E16" s="63"/>
      <c r="F16" s="64"/>
      <c r="G16" s="59">
        <f>Rekapitulace!I60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Rekapitulace!A61</f>
        <v>Přesun stavebních kapacit</v>
      </c>
      <c r="E17" s="63"/>
      <c r="F17" s="64"/>
      <c r="G17" s="59">
        <f>Rekapitulace!I61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Rekapitulace!A62</f>
        <v>Mimostaveništní doprava</v>
      </c>
      <c r="E18" s="63"/>
      <c r="F18" s="64"/>
      <c r="G18" s="59">
        <f>Rekapitulace!I62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Rekapitulace!A63</f>
        <v>Zařízení staveniště</v>
      </c>
      <c r="E19" s="63"/>
      <c r="F19" s="64"/>
      <c r="G19" s="59">
        <f>Rekapitulace!I63</f>
        <v>0</v>
      </c>
    </row>
    <row r="20" spans="1:7" ht="15.95" customHeight="1">
      <c r="A20" s="67"/>
      <c r="B20" s="58"/>
      <c r="C20" s="59"/>
      <c r="D20" s="9" t="str">
        <f>Rekapitulace!A64</f>
        <v>Provoz investora</v>
      </c>
      <c r="E20" s="63"/>
      <c r="F20" s="64"/>
      <c r="G20" s="59">
        <f>Rekapitulace!I64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Rekapitulace!A65</f>
        <v>Kompletační činnost (IČD)</v>
      </c>
      <c r="E21" s="63"/>
      <c r="F21" s="64"/>
      <c r="G21" s="59">
        <f>Rekapitulace!I65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 t="s">
        <v>5</v>
      </c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 t="s">
        <v>5</v>
      </c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1249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8"/>
  <sheetViews>
    <sheetView workbookViewId="0" topLeftCell="A1">
      <selection activeCell="H67" sqref="H67:I6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3808 Požární zbrojnice Lovčičky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0666 Přístavba budovy sokolovny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00001</v>
      </c>
      <c r="B7" s="133" t="str">
        <f>Položky!C7</f>
        <v>Přípravné a pomocné práce</v>
      </c>
      <c r="C7" s="69"/>
      <c r="D7" s="134"/>
      <c r="E7" s="228">
        <f>Položky!BA18</f>
        <v>0</v>
      </c>
      <c r="F7" s="229">
        <f>Položky!BB18</f>
        <v>0</v>
      </c>
      <c r="G7" s="229">
        <f>Položky!BC18</f>
        <v>0</v>
      </c>
      <c r="H7" s="229">
        <f>Položky!BD18</f>
        <v>0</v>
      </c>
      <c r="I7" s="230">
        <f>Položky!BE18</f>
        <v>0</v>
      </c>
    </row>
    <row r="8" spans="1:9" s="37" customFormat="1" ht="12.75">
      <c r="A8" s="227" t="str">
        <f>Položky!B19</f>
        <v>1</v>
      </c>
      <c r="B8" s="133" t="str">
        <f>Položky!C19</f>
        <v>Zemní práce</v>
      </c>
      <c r="C8" s="69"/>
      <c r="D8" s="134"/>
      <c r="E8" s="228">
        <f>Položky!BA58</f>
        <v>0</v>
      </c>
      <c r="F8" s="229">
        <f>Položky!BB58</f>
        <v>0</v>
      </c>
      <c r="G8" s="229">
        <f>Položky!BC58</f>
        <v>0</v>
      </c>
      <c r="H8" s="229">
        <f>Položky!BD58</f>
        <v>0</v>
      </c>
      <c r="I8" s="230">
        <f>Položky!BE58</f>
        <v>0</v>
      </c>
    </row>
    <row r="9" spans="1:9" s="37" customFormat="1" ht="12.75">
      <c r="A9" s="227" t="str">
        <f>Položky!B59</f>
        <v>2</v>
      </c>
      <c r="B9" s="133" t="str">
        <f>Položky!C59</f>
        <v>Základy a zvláštní zakládání</v>
      </c>
      <c r="C9" s="69"/>
      <c r="D9" s="134"/>
      <c r="E9" s="228">
        <f>Položky!BA92</f>
        <v>0</v>
      </c>
      <c r="F9" s="229">
        <f>Položky!BB92</f>
        <v>0</v>
      </c>
      <c r="G9" s="229">
        <f>Položky!BC92</f>
        <v>0</v>
      </c>
      <c r="H9" s="229">
        <f>Položky!BD92</f>
        <v>0</v>
      </c>
      <c r="I9" s="230">
        <f>Položky!BE92</f>
        <v>0</v>
      </c>
    </row>
    <row r="10" spans="1:9" s="37" customFormat="1" ht="12.75">
      <c r="A10" s="227" t="str">
        <f>Položky!B93</f>
        <v>3</v>
      </c>
      <c r="B10" s="133" t="str">
        <f>Položky!C93</f>
        <v>Svislé a kompletní konstrukce</v>
      </c>
      <c r="C10" s="69"/>
      <c r="D10" s="134"/>
      <c r="E10" s="228">
        <f>Položky!BA151</f>
        <v>0</v>
      </c>
      <c r="F10" s="229">
        <f>Položky!BB151</f>
        <v>0</v>
      </c>
      <c r="G10" s="229">
        <f>Položky!BC151</f>
        <v>0</v>
      </c>
      <c r="H10" s="229">
        <f>Položky!BD151</f>
        <v>0</v>
      </c>
      <c r="I10" s="230">
        <f>Položky!BE151</f>
        <v>0</v>
      </c>
    </row>
    <row r="11" spans="1:9" s="37" customFormat="1" ht="12.75">
      <c r="A11" s="227" t="str">
        <f>Položky!B152</f>
        <v>311</v>
      </c>
      <c r="B11" s="133" t="str">
        <f>Položky!C152</f>
        <v>Sádrokartonové konstrukce</v>
      </c>
      <c r="C11" s="69"/>
      <c r="D11" s="134"/>
      <c r="E11" s="228">
        <f>Položky!BA160</f>
        <v>0</v>
      </c>
      <c r="F11" s="229">
        <f>Položky!BB160</f>
        <v>0</v>
      </c>
      <c r="G11" s="229">
        <f>Položky!BC160</f>
        <v>0</v>
      </c>
      <c r="H11" s="229">
        <f>Položky!BD160</f>
        <v>0</v>
      </c>
      <c r="I11" s="230">
        <f>Položky!BE160</f>
        <v>0</v>
      </c>
    </row>
    <row r="12" spans="1:9" s="37" customFormat="1" ht="12.75">
      <c r="A12" s="227" t="str">
        <f>Položky!B161</f>
        <v>34</v>
      </c>
      <c r="B12" s="133" t="str">
        <f>Položky!C161</f>
        <v>Stěny a příčky</v>
      </c>
      <c r="C12" s="69"/>
      <c r="D12" s="134"/>
      <c r="E12" s="228">
        <f>Položky!BA179</f>
        <v>0</v>
      </c>
      <c r="F12" s="229">
        <f>Položky!BB179</f>
        <v>0</v>
      </c>
      <c r="G12" s="229">
        <f>Položky!BC179</f>
        <v>0</v>
      </c>
      <c r="H12" s="229">
        <f>Položky!BD179</f>
        <v>0</v>
      </c>
      <c r="I12" s="230">
        <f>Položky!BE179</f>
        <v>0</v>
      </c>
    </row>
    <row r="13" spans="1:9" s="37" customFormat="1" ht="12.75">
      <c r="A13" s="227" t="str">
        <f>Položky!B180</f>
        <v>41</v>
      </c>
      <c r="B13" s="133" t="str">
        <f>Položky!C180</f>
        <v>Stropy a stropní konstrukce</v>
      </c>
      <c r="C13" s="69"/>
      <c r="D13" s="134"/>
      <c r="E13" s="228">
        <f>Položky!BA201</f>
        <v>0</v>
      </c>
      <c r="F13" s="229">
        <f>Položky!BB201</f>
        <v>0</v>
      </c>
      <c r="G13" s="229">
        <f>Položky!BC201</f>
        <v>0</v>
      </c>
      <c r="H13" s="229">
        <f>Položky!BD201</f>
        <v>0</v>
      </c>
      <c r="I13" s="230">
        <f>Položky!BE201</f>
        <v>0</v>
      </c>
    </row>
    <row r="14" spans="1:9" s="37" customFormat="1" ht="12.75">
      <c r="A14" s="227" t="str">
        <f>Položky!B202</f>
        <v>417</v>
      </c>
      <c r="B14" s="133" t="str">
        <f>Položky!C202</f>
        <v>Věnce</v>
      </c>
      <c r="C14" s="69"/>
      <c r="D14" s="134"/>
      <c r="E14" s="228">
        <f>Položky!BA211</f>
        <v>0</v>
      </c>
      <c r="F14" s="229">
        <f>Položky!BB211</f>
        <v>0</v>
      </c>
      <c r="G14" s="229">
        <f>Položky!BC211</f>
        <v>0</v>
      </c>
      <c r="H14" s="229">
        <f>Položky!BD211</f>
        <v>0</v>
      </c>
      <c r="I14" s="230">
        <f>Položky!BE211</f>
        <v>0</v>
      </c>
    </row>
    <row r="15" spans="1:9" s="37" customFormat="1" ht="12.75">
      <c r="A15" s="227" t="str">
        <f>Položky!B212</f>
        <v>43</v>
      </c>
      <c r="B15" s="133" t="str">
        <f>Položky!C212</f>
        <v>Schodiště</v>
      </c>
      <c r="C15" s="69"/>
      <c r="D15" s="134"/>
      <c r="E15" s="228">
        <f>Položky!BA215</f>
        <v>0</v>
      </c>
      <c r="F15" s="229">
        <f>Položky!BB215</f>
        <v>0</v>
      </c>
      <c r="G15" s="229">
        <f>Položky!BC215</f>
        <v>0</v>
      </c>
      <c r="H15" s="229">
        <f>Položky!BD215</f>
        <v>0</v>
      </c>
      <c r="I15" s="230">
        <f>Položky!BE215</f>
        <v>0</v>
      </c>
    </row>
    <row r="16" spans="1:9" s="37" customFormat="1" ht="12.75">
      <c r="A16" s="227" t="str">
        <f>Položky!B216</f>
        <v>61</v>
      </c>
      <c r="B16" s="133" t="str">
        <f>Položky!C216</f>
        <v>Upravy povrchů vnitřní</v>
      </c>
      <c r="C16" s="69"/>
      <c r="D16" s="134"/>
      <c r="E16" s="228">
        <f>Položky!BA237</f>
        <v>0</v>
      </c>
      <c r="F16" s="229">
        <f>Položky!BB237</f>
        <v>0</v>
      </c>
      <c r="G16" s="229">
        <f>Položky!BC237</f>
        <v>0</v>
      </c>
      <c r="H16" s="229">
        <f>Položky!BD237</f>
        <v>0</v>
      </c>
      <c r="I16" s="230">
        <f>Položky!BE237</f>
        <v>0</v>
      </c>
    </row>
    <row r="17" spans="1:9" s="37" customFormat="1" ht="12.75">
      <c r="A17" s="227" t="str">
        <f>Položky!B238</f>
        <v>62</v>
      </c>
      <c r="B17" s="133" t="str">
        <f>Položky!C238</f>
        <v>Úpravy povrchů vnější</v>
      </c>
      <c r="C17" s="69"/>
      <c r="D17" s="134"/>
      <c r="E17" s="228">
        <f>Položky!BA266</f>
        <v>0</v>
      </c>
      <c r="F17" s="229">
        <f>Položky!BB266</f>
        <v>0</v>
      </c>
      <c r="G17" s="229">
        <f>Položky!BC266</f>
        <v>0</v>
      </c>
      <c r="H17" s="229">
        <f>Položky!BD266</f>
        <v>0</v>
      </c>
      <c r="I17" s="230">
        <f>Položky!BE266</f>
        <v>0</v>
      </c>
    </row>
    <row r="18" spans="1:9" s="37" customFormat="1" ht="12.75">
      <c r="A18" s="227" t="str">
        <f>Položky!B267</f>
        <v>63</v>
      </c>
      <c r="B18" s="133" t="str">
        <f>Položky!C267</f>
        <v>Podlahy a podlahové konstrukce</v>
      </c>
      <c r="C18" s="69"/>
      <c r="D18" s="134"/>
      <c r="E18" s="228">
        <f>Položky!BA278</f>
        <v>0</v>
      </c>
      <c r="F18" s="229">
        <f>Položky!BB278</f>
        <v>0</v>
      </c>
      <c r="G18" s="229">
        <f>Položky!BC278</f>
        <v>0</v>
      </c>
      <c r="H18" s="229">
        <f>Položky!BD278</f>
        <v>0</v>
      </c>
      <c r="I18" s="230">
        <f>Položky!BE278</f>
        <v>0</v>
      </c>
    </row>
    <row r="19" spans="1:9" s="37" customFormat="1" ht="12.75">
      <c r="A19" s="227" t="str">
        <f>Položky!B279</f>
        <v>64</v>
      </c>
      <c r="B19" s="133" t="str">
        <f>Položky!C279</f>
        <v>Výplně otvorů</v>
      </c>
      <c r="C19" s="69"/>
      <c r="D19" s="134"/>
      <c r="E19" s="228">
        <f>Položky!BA288</f>
        <v>0</v>
      </c>
      <c r="F19" s="229">
        <f>Položky!BB288</f>
        <v>0</v>
      </c>
      <c r="G19" s="229">
        <f>Položky!BC288</f>
        <v>0</v>
      </c>
      <c r="H19" s="229">
        <f>Položky!BD288</f>
        <v>0</v>
      </c>
      <c r="I19" s="230">
        <f>Položky!BE288</f>
        <v>0</v>
      </c>
    </row>
    <row r="20" spans="1:9" s="37" customFormat="1" ht="12.75">
      <c r="A20" s="227" t="str">
        <f>Položky!B289</f>
        <v>94</v>
      </c>
      <c r="B20" s="133" t="str">
        <f>Položky!C289</f>
        <v>Lešení a stavební výtahy</v>
      </c>
      <c r="C20" s="69"/>
      <c r="D20" s="134"/>
      <c r="E20" s="228">
        <f>Položky!BA303</f>
        <v>0</v>
      </c>
      <c r="F20" s="229">
        <f>Položky!BB303</f>
        <v>0</v>
      </c>
      <c r="G20" s="229">
        <f>Položky!BC303</f>
        <v>0</v>
      </c>
      <c r="H20" s="229">
        <f>Položky!BD303</f>
        <v>0</v>
      </c>
      <c r="I20" s="230">
        <f>Položky!BE303</f>
        <v>0</v>
      </c>
    </row>
    <row r="21" spans="1:9" s="37" customFormat="1" ht="12.75">
      <c r="A21" s="227" t="str">
        <f>Položky!B304</f>
        <v>95</v>
      </c>
      <c r="B21" s="133" t="str">
        <f>Položky!C304</f>
        <v>Dokončovací konstrukce na pozemních stavbách</v>
      </c>
      <c r="C21" s="69"/>
      <c r="D21" s="134"/>
      <c r="E21" s="228">
        <f>Položky!BA314</f>
        <v>0</v>
      </c>
      <c r="F21" s="229">
        <f>Položky!BB314</f>
        <v>0</v>
      </c>
      <c r="G21" s="229">
        <f>Položky!BC314</f>
        <v>0</v>
      </c>
      <c r="H21" s="229">
        <f>Položky!BD314</f>
        <v>0</v>
      </c>
      <c r="I21" s="230">
        <f>Položky!BE314</f>
        <v>0</v>
      </c>
    </row>
    <row r="22" spans="1:9" s="37" customFormat="1" ht="12.75">
      <c r="A22" s="227" t="str">
        <f>Položky!B315</f>
        <v>96</v>
      </c>
      <c r="B22" s="133" t="str">
        <f>Položky!C315</f>
        <v>Bourání konstrukcí</v>
      </c>
      <c r="C22" s="69"/>
      <c r="D22" s="134"/>
      <c r="E22" s="228">
        <f>Položky!BA337</f>
        <v>0</v>
      </c>
      <c r="F22" s="229">
        <f>Položky!BB337</f>
        <v>0</v>
      </c>
      <c r="G22" s="229">
        <f>Položky!BC337</f>
        <v>0</v>
      </c>
      <c r="H22" s="229">
        <f>Položky!BD337</f>
        <v>0</v>
      </c>
      <c r="I22" s="230">
        <f>Položky!BE337</f>
        <v>0</v>
      </c>
    </row>
    <row r="23" spans="1:9" s="37" customFormat="1" ht="12.75">
      <c r="A23" s="227" t="str">
        <f>Položky!B338</f>
        <v>97</v>
      </c>
      <c r="B23" s="133" t="str">
        <f>Položky!C338</f>
        <v>Prorážení otvorů</v>
      </c>
      <c r="C23" s="69"/>
      <c r="D23" s="134"/>
      <c r="E23" s="228">
        <f>Položky!BA354</f>
        <v>0</v>
      </c>
      <c r="F23" s="229">
        <f>Položky!BB354</f>
        <v>0</v>
      </c>
      <c r="G23" s="229">
        <f>Položky!BC354</f>
        <v>0</v>
      </c>
      <c r="H23" s="229">
        <f>Položky!BD354</f>
        <v>0</v>
      </c>
      <c r="I23" s="230">
        <f>Položky!BE354</f>
        <v>0</v>
      </c>
    </row>
    <row r="24" spans="1:9" s="37" customFormat="1" ht="12.75">
      <c r="A24" s="227" t="str">
        <f>Položky!B355</f>
        <v>99</v>
      </c>
      <c r="B24" s="133" t="str">
        <f>Položky!C355</f>
        <v>Staveništní přesun hmot</v>
      </c>
      <c r="C24" s="69"/>
      <c r="D24" s="134"/>
      <c r="E24" s="228">
        <f>Položky!BA357</f>
        <v>0</v>
      </c>
      <c r="F24" s="229">
        <f>Položky!BB357</f>
        <v>0</v>
      </c>
      <c r="G24" s="229">
        <f>Položky!BC357</f>
        <v>0</v>
      </c>
      <c r="H24" s="229">
        <f>Položky!BD357</f>
        <v>0</v>
      </c>
      <c r="I24" s="230">
        <f>Položky!BE357</f>
        <v>0</v>
      </c>
    </row>
    <row r="25" spans="1:9" s="37" customFormat="1" ht="12.75">
      <c r="A25" s="227" t="str">
        <f>Položky!B358</f>
        <v>711</v>
      </c>
      <c r="B25" s="133" t="str">
        <f>Položky!C358</f>
        <v>Izolace proti vodě</v>
      </c>
      <c r="C25" s="69"/>
      <c r="D25" s="134"/>
      <c r="E25" s="228">
        <f>Položky!BA376</f>
        <v>0</v>
      </c>
      <c r="F25" s="229">
        <f>Položky!BB376</f>
        <v>0</v>
      </c>
      <c r="G25" s="229">
        <f>Položky!BC376</f>
        <v>0</v>
      </c>
      <c r="H25" s="229">
        <f>Položky!BD376</f>
        <v>0</v>
      </c>
      <c r="I25" s="230">
        <f>Položky!BE376</f>
        <v>0</v>
      </c>
    </row>
    <row r="26" spans="1:9" s="37" customFormat="1" ht="12.75">
      <c r="A26" s="227" t="str">
        <f>Položky!B377</f>
        <v>712</v>
      </c>
      <c r="B26" s="133" t="str">
        <f>Položky!C377</f>
        <v>Živičné krytiny</v>
      </c>
      <c r="C26" s="69"/>
      <c r="D26" s="134"/>
      <c r="E26" s="228">
        <f>Položky!BA389</f>
        <v>0</v>
      </c>
      <c r="F26" s="229">
        <f>Položky!BB389</f>
        <v>0</v>
      </c>
      <c r="G26" s="229">
        <f>Položky!BC389</f>
        <v>0</v>
      </c>
      <c r="H26" s="229">
        <f>Položky!BD389</f>
        <v>0</v>
      </c>
      <c r="I26" s="230">
        <f>Položky!BE389</f>
        <v>0</v>
      </c>
    </row>
    <row r="27" spans="1:9" s="37" customFormat="1" ht="12.75">
      <c r="A27" s="227" t="str">
        <f>Položky!B390</f>
        <v>713</v>
      </c>
      <c r="B27" s="133" t="str">
        <f>Položky!C390</f>
        <v>Izolace tepelné</v>
      </c>
      <c r="C27" s="69"/>
      <c r="D27" s="134"/>
      <c r="E27" s="228">
        <f>Položky!BA442</f>
        <v>0</v>
      </c>
      <c r="F27" s="229">
        <f>Položky!BB442</f>
        <v>0</v>
      </c>
      <c r="G27" s="229">
        <f>Položky!BC442</f>
        <v>0</v>
      </c>
      <c r="H27" s="229">
        <f>Položky!BD442</f>
        <v>0</v>
      </c>
      <c r="I27" s="230">
        <f>Položky!BE442</f>
        <v>0</v>
      </c>
    </row>
    <row r="28" spans="1:9" s="37" customFormat="1" ht="12.75">
      <c r="A28" s="227" t="str">
        <f>Položky!B443</f>
        <v>721</v>
      </c>
      <c r="B28" s="133" t="str">
        <f>Položky!C443</f>
        <v>Vnitřní kanalizace</v>
      </c>
      <c r="C28" s="69"/>
      <c r="D28" s="134"/>
      <c r="E28" s="228">
        <f>Položky!BA467</f>
        <v>0</v>
      </c>
      <c r="F28" s="229">
        <f>Položky!BB467</f>
        <v>0</v>
      </c>
      <c r="G28" s="229">
        <f>Položky!BC467</f>
        <v>0</v>
      </c>
      <c r="H28" s="229">
        <f>Položky!BD467</f>
        <v>0</v>
      </c>
      <c r="I28" s="230">
        <f>Položky!BE467</f>
        <v>0</v>
      </c>
    </row>
    <row r="29" spans="1:9" s="37" customFormat="1" ht="12.75">
      <c r="A29" s="227" t="str">
        <f>Položky!B468</f>
        <v>722</v>
      </c>
      <c r="B29" s="133" t="str">
        <f>Položky!C468</f>
        <v>Vnitřní vodovod</v>
      </c>
      <c r="C29" s="69"/>
      <c r="D29" s="134"/>
      <c r="E29" s="228">
        <f>Položky!BA492</f>
        <v>0</v>
      </c>
      <c r="F29" s="229">
        <f>Položky!BB492</f>
        <v>0</v>
      </c>
      <c r="G29" s="229">
        <f>Položky!BC492</f>
        <v>0</v>
      </c>
      <c r="H29" s="229">
        <f>Položky!BD492</f>
        <v>0</v>
      </c>
      <c r="I29" s="230">
        <f>Položky!BE492</f>
        <v>0</v>
      </c>
    </row>
    <row r="30" spans="1:9" s="37" customFormat="1" ht="12.75">
      <c r="A30" s="227" t="str">
        <f>Položky!B493</f>
        <v>723</v>
      </c>
      <c r="B30" s="133" t="str">
        <f>Položky!C493</f>
        <v>Vnitřní plynovod</v>
      </c>
      <c r="C30" s="69"/>
      <c r="D30" s="134"/>
      <c r="E30" s="228">
        <f>Položky!BA501</f>
        <v>0</v>
      </c>
      <c r="F30" s="229">
        <f>Položky!BB501</f>
        <v>0</v>
      </c>
      <c r="G30" s="229">
        <f>Položky!BC501</f>
        <v>0</v>
      </c>
      <c r="H30" s="229">
        <f>Položky!BD501</f>
        <v>0</v>
      </c>
      <c r="I30" s="230">
        <f>Položky!BE501</f>
        <v>0</v>
      </c>
    </row>
    <row r="31" spans="1:9" s="37" customFormat="1" ht="12.75">
      <c r="A31" s="227" t="str">
        <f>Položky!B502</f>
        <v>725</v>
      </c>
      <c r="B31" s="133" t="str">
        <f>Položky!C502</f>
        <v>Zařizovací předměty</v>
      </c>
      <c r="C31" s="69"/>
      <c r="D31" s="134"/>
      <c r="E31" s="228">
        <f>Položky!BA542</f>
        <v>0</v>
      </c>
      <c r="F31" s="229">
        <f>Položky!BB542</f>
        <v>0</v>
      </c>
      <c r="G31" s="229">
        <f>Položky!BC542</f>
        <v>0</v>
      </c>
      <c r="H31" s="229">
        <f>Položky!BD542</f>
        <v>0</v>
      </c>
      <c r="I31" s="230">
        <f>Položky!BE542</f>
        <v>0</v>
      </c>
    </row>
    <row r="32" spans="1:9" s="37" customFormat="1" ht="12.75">
      <c r="A32" s="227" t="str">
        <f>Položky!B543</f>
        <v>731</v>
      </c>
      <c r="B32" s="133" t="str">
        <f>Položky!C543</f>
        <v>Kotelny</v>
      </c>
      <c r="C32" s="69"/>
      <c r="D32" s="134"/>
      <c r="E32" s="228">
        <f>Položky!BA547</f>
        <v>0</v>
      </c>
      <c r="F32" s="229">
        <f>Položky!BB547</f>
        <v>0</v>
      </c>
      <c r="G32" s="229">
        <f>Položky!BC547</f>
        <v>0</v>
      </c>
      <c r="H32" s="229">
        <f>Položky!BD547</f>
        <v>0</v>
      </c>
      <c r="I32" s="230">
        <f>Položky!BE547</f>
        <v>0</v>
      </c>
    </row>
    <row r="33" spans="1:9" s="37" customFormat="1" ht="12.75">
      <c r="A33" s="227" t="str">
        <f>Položky!B548</f>
        <v>732</v>
      </c>
      <c r="B33" s="133" t="str">
        <f>Položky!C548</f>
        <v>Strojovny</v>
      </c>
      <c r="C33" s="69"/>
      <c r="D33" s="134"/>
      <c r="E33" s="228">
        <f>Položky!BA558</f>
        <v>0</v>
      </c>
      <c r="F33" s="229">
        <f>Položky!BB558</f>
        <v>0</v>
      </c>
      <c r="G33" s="229">
        <f>Položky!BC558</f>
        <v>0</v>
      </c>
      <c r="H33" s="229">
        <f>Položky!BD558</f>
        <v>0</v>
      </c>
      <c r="I33" s="230">
        <f>Položky!BE558</f>
        <v>0</v>
      </c>
    </row>
    <row r="34" spans="1:9" s="37" customFormat="1" ht="12.75">
      <c r="A34" s="227" t="str">
        <f>Položky!B559</f>
        <v>733</v>
      </c>
      <c r="B34" s="133" t="str">
        <f>Položky!C559</f>
        <v>Rozvod potrubí</v>
      </c>
      <c r="C34" s="69"/>
      <c r="D34" s="134"/>
      <c r="E34" s="228">
        <f>Položky!BA581</f>
        <v>0</v>
      </c>
      <c r="F34" s="229">
        <f>Položky!BB581</f>
        <v>0</v>
      </c>
      <c r="G34" s="229">
        <f>Položky!BC581</f>
        <v>0</v>
      </c>
      <c r="H34" s="229">
        <f>Položky!BD581</f>
        <v>0</v>
      </c>
      <c r="I34" s="230">
        <f>Položky!BE581</f>
        <v>0</v>
      </c>
    </row>
    <row r="35" spans="1:9" s="37" customFormat="1" ht="12.75">
      <c r="A35" s="227" t="str">
        <f>Položky!B582</f>
        <v>734</v>
      </c>
      <c r="B35" s="133" t="str">
        <f>Položky!C582</f>
        <v>Armatury</v>
      </c>
      <c r="C35" s="69"/>
      <c r="D35" s="134"/>
      <c r="E35" s="228">
        <f>Položky!BA606</f>
        <v>0</v>
      </c>
      <c r="F35" s="229">
        <f>Položky!BB606</f>
        <v>0</v>
      </c>
      <c r="G35" s="229">
        <f>Položky!BC606</f>
        <v>0</v>
      </c>
      <c r="H35" s="229">
        <f>Položky!BD606</f>
        <v>0</v>
      </c>
      <c r="I35" s="230">
        <f>Položky!BE606</f>
        <v>0</v>
      </c>
    </row>
    <row r="36" spans="1:9" s="37" customFormat="1" ht="12.75">
      <c r="A36" s="227" t="str">
        <f>Položky!B607</f>
        <v>735</v>
      </c>
      <c r="B36" s="133" t="str">
        <f>Položky!C607</f>
        <v>Otopná tělesa</v>
      </c>
      <c r="C36" s="69"/>
      <c r="D36" s="134"/>
      <c r="E36" s="228">
        <f>Položky!BA617</f>
        <v>0</v>
      </c>
      <c r="F36" s="229">
        <f>Položky!BB617</f>
        <v>0</v>
      </c>
      <c r="G36" s="229">
        <f>Položky!BC617</f>
        <v>0</v>
      </c>
      <c r="H36" s="229">
        <f>Položky!BD617</f>
        <v>0</v>
      </c>
      <c r="I36" s="230">
        <f>Položky!BE617</f>
        <v>0</v>
      </c>
    </row>
    <row r="37" spans="1:9" s="37" customFormat="1" ht="12.75">
      <c r="A37" s="227" t="str">
        <f>Položky!B618</f>
        <v>736</v>
      </c>
      <c r="B37" s="133" t="str">
        <f>Položky!C618</f>
        <v>Podlahové vytápění</v>
      </c>
      <c r="C37" s="69"/>
      <c r="D37" s="134"/>
      <c r="E37" s="228">
        <f>Položky!BA621</f>
        <v>0</v>
      </c>
      <c r="F37" s="229">
        <f>Položky!BB621</f>
        <v>0</v>
      </c>
      <c r="G37" s="229">
        <f>Položky!BC621</f>
        <v>0</v>
      </c>
      <c r="H37" s="229">
        <f>Položky!BD621</f>
        <v>0</v>
      </c>
      <c r="I37" s="230">
        <f>Položky!BE621</f>
        <v>0</v>
      </c>
    </row>
    <row r="38" spans="1:9" s="37" customFormat="1" ht="12.75">
      <c r="A38" s="227" t="str">
        <f>Položky!B622</f>
        <v>7361</v>
      </c>
      <c r="B38" s="133" t="str">
        <f>Položky!C622</f>
        <v>M a R při ÚT</v>
      </c>
      <c r="C38" s="69"/>
      <c r="D38" s="134"/>
      <c r="E38" s="228">
        <f>Položky!BA629</f>
        <v>0</v>
      </c>
      <c r="F38" s="229">
        <f>Položky!BB629</f>
        <v>0</v>
      </c>
      <c r="G38" s="229">
        <f>Položky!BC629</f>
        <v>0</v>
      </c>
      <c r="H38" s="229">
        <f>Položky!BD629</f>
        <v>0</v>
      </c>
      <c r="I38" s="230">
        <f>Položky!BE629</f>
        <v>0</v>
      </c>
    </row>
    <row r="39" spans="1:9" s="37" customFormat="1" ht="12.75">
      <c r="A39" s="227" t="str">
        <f>Položky!B630</f>
        <v>762</v>
      </c>
      <c r="B39" s="133" t="str">
        <f>Položky!C630</f>
        <v>Konstrukce tesařské</v>
      </c>
      <c r="C39" s="69"/>
      <c r="D39" s="134"/>
      <c r="E39" s="228">
        <f>Položky!BA641</f>
        <v>0</v>
      </c>
      <c r="F39" s="229">
        <f>Položky!BB641</f>
        <v>0</v>
      </c>
      <c r="G39" s="229">
        <f>Položky!BC641</f>
        <v>0</v>
      </c>
      <c r="H39" s="229">
        <f>Položky!BD641</f>
        <v>0</v>
      </c>
      <c r="I39" s="230">
        <f>Položky!BE641</f>
        <v>0</v>
      </c>
    </row>
    <row r="40" spans="1:9" s="37" customFormat="1" ht="12.75">
      <c r="A40" s="227" t="str">
        <f>Položky!B642</f>
        <v>763</v>
      </c>
      <c r="B40" s="133" t="str">
        <f>Položky!C642</f>
        <v>Dřevostavby</v>
      </c>
      <c r="C40" s="69"/>
      <c r="D40" s="134"/>
      <c r="E40" s="228">
        <f>Položky!BA646</f>
        <v>0</v>
      </c>
      <c r="F40" s="229">
        <f>Položky!BB646</f>
        <v>0</v>
      </c>
      <c r="G40" s="229">
        <f>Položky!BC646</f>
        <v>0</v>
      </c>
      <c r="H40" s="229">
        <f>Položky!BD646</f>
        <v>0</v>
      </c>
      <c r="I40" s="230">
        <f>Položky!BE646</f>
        <v>0</v>
      </c>
    </row>
    <row r="41" spans="1:9" s="37" customFormat="1" ht="12.75">
      <c r="A41" s="227" t="str">
        <f>Položky!B647</f>
        <v>764</v>
      </c>
      <c r="B41" s="133" t="str">
        <f>Položky!C647</f>
        <v>Konstrukce klempířské</v>
      </c>
      <c r="C41" s="69"/>
      <c r="D41" s="134"/>
      <c r="E41" s="228">
        <f>Položky!BA691</f>
        <v>0</v>
      </c>
      <c r="F41" s="229">
        <f>Položky!BB691</f>
        <v>0</v>
      </c>
      <c r="G41" s="229">
        <f>Položky!BC691</f>
        <v>0</v>
      </c>
      <c r="H41" s="229">
        <f>Položky!BD691</f>
        <v>0</v>
      </c>
      <c r="I41" s="230">
        <f>Položky!BE691</f>
        <v>0</v>
      </c>
    </row>
    <row r="42" spans="1:9" s="37" customFormat="1" ht="12.75">
      <c r="A42" s="227" t="str">
        <f>Položky!B692</f>
        <v>765</v>
      </c>
      <c r="B42" s="133" t="str">
        <f>Položky!C692</f>
        <v>Krytiny tvrdé</v>
      </c>
      <c r="C42" s="69"/>
      <c r="D42" s="134"/>
      <c r="E42" s="228">
        <f>Položky!BA696</f>
        <v>0</v>
      </c>
      <c r="F42" s="229">
        <f>Položky!BB696</f>
        <v>0</v>
      </c>
      <c r="G42" s="229">
        <f>Položky!BC696</f>
        <v>0</v>
      </c>
      <c r="H42" s="229">
        <f>Položky!BD696</f>
        <v>0</v>
      </c>
      <c r="I42" s="230">
        <f>Položky!BE696</f>
        <v>0</v>
      </c>
    </row>
    <row r="43" spans="1:9" s="37" customFormat="1" ht="12.75">
      <c r="A43" s="227" t="str">
        <f>Položky!B697</f>
        <v>766</v>
      </c>
      <c r="B43" s="133" t="str">
        <f>Položky!C697</f>
        <v>Konstrukce truhlářské</v>
      </c>
      <c r="C43" s="69"/>
      <c r="D43" s="134"/>
      <c r="E43" s="228">
        <f>Položky!BA722</f>
        <v>0</v>
      </c>
      <c r="F43" s="229">
        <f>Položky!BB722</f>
        <v>0</v>
      </c>
      <c r="G43" s="229">
        <f>Položky!BC722</f>
        <v>0</v>
      </c>
      <c r="H43" s="229">
        <f>Položky!BD722</f>
        <v>0</v>
      </c>
      <c r="I43" s="230">
        <f>Položky!BE722</f>
        <v>0</v>
      </c>
    </row>
    <row r="44" spans="1:9" s="37" customFormat="1" ht="12.75">
      <c r="A44" s="227" t="str">
        <f>Položky!B723</f>
        <v>767</v>
      </c>
      <c r="B44" s="133" t="str">
        <f>Položky!C723</f>
        <v>Konstrukce zámečnické</v>
      </c>
      <c r="C44" s="69"/>
      <c r="D44" s="134"/>
      <c r="E44" s="228">
        <f>Položky!BA754</f>
        <v>0</v>
      </c>
      <c r="F44" s="229">
        <f>Položky!BB754</f>
        <v>0</v>
      </c>
      <c r="G44" s="229">
        <f>Položky!BC754</f>
        <v>0</v>
      </c>
      <c r="H44" s="229">
        <f>Položky!BD754</f>
        <v>0</v>
      </c>
      <c r="I44" s="230">
        <f>Položky!BE754</f>
        <v>0</v>
      </c>
    </row>
    <row r="45" spans="1:9" s="37" customFormat="1" ht="12.75">
      <c r="A45" s="227" t="str">
        <f>Položky!B755</f>
        <v>769</v>
      </c>
      <c r="B45" s="133" t="str">
        <f>Položky!C755</f>
        <v>Otvorové prvky z plastu</v>
      </c>
      <c r="C45" s="69"/>
      <c r="D45" s="134"/>
      <c r="E45" s="228">
        <f>Položky!BA781</f>
        <v>0</v>
      </c>
      <c r="F45" s="229">
        <f>Položky!BB781</f>
        <v>0</v>
      </c>
      <c r="G45" s="229">
        <f>Položky!BC781</f>
        <v>0</v>
      </c>
      <c r="H45" s="229">
        <f>Položky!BD781</f>
        <v>0</v>
      </c>
      <c r="I45" s="230">
        <f>Položky!BE781</f>
        <v>0</v>
      </c>
    </row>
    <row r="46" spans="1:9" s="37" customFormat="1" ht="12.75">
      <c r="A46" s="227" t="str">
        <f>Položky!B782</f>
        <v>771</v>
      </c>
      <c r="B46" s="133" t="str">
        <f>Položky!C782</f>
        <v>Podlahy z dlaždic a obklady</v>
      </c>
      <c r="C46" s="69"/>
      <c r="D46" s="134"/>
      <c r="E46" s="228">
        <f>Položky!BA812</f>
        <v>0</v>
      </c>
      <c r="F46" s="229">
        <f>Položky!BB812</f>
        <v>0</v>
      </c>
      <c r="G46" s="229">
        <f>Položky!BC812</f>
        <v>0</v>
      </c>
      <c r="H46" s="229">
        <f>Položky!BD812</f>
        <v>0</v>
      </c>
      <c r="I46" s="230">
        <f>Položky!BE812</f>
        <v>0</v>
      </c>
    </row>
    <row r="47" spans="1:9" s="37" customFormat="1" ht="12.75">
      <c r="A47" s="227" t="str">
        <f>Položky!B813</f>
        <v>776</v>
      </c>
      <c r="B47" s="133" t="str">
        <f>Položky!C813</f>
        <v>Podlahy povlakové</v>
      </c>
      <c r="C47" s="69"/>
      <c r="D47" s="134"/>
      <c r="E47" s="228">
        <f>Položky!BA816</f>
        <v>0</v>
      </c>
      <c r="F47" s="229">
        <f>Položky!BB816</f>
        <v>0</v>
      </c>
      <c r="G47" s="229">
        <f>Položky!BC816</f>
        <v>0</v>
      </c>
      <c r="H47" s="229">
        <f>Položky!BD816</f>
        <v>0</v>
      </c>
      <c r="I47" s="230">
        <f>Položky!BE816</f>
        <v>0</v>
      </c>
    </row>
    <row r="48" spans="1:9" s="37" customFormat="1" ht="12.75">
      <c r="A48" s="227" t="str">
        <f>Položky!B817</f>
        <v>781</v>
      </c>
      <c r="B48" s="133" t="str">
        <f>Položky!C817</f>
        <v>Obklady keramické</v>
      </c>
      <c r="C48" s="69"/>
      <c r="D48" s="134"/>
      <c r="E48" s="228">
        <f>Položky!BA860</f>
        <v>0</v>
      </c>
      <c r="F48" s="229">
        <f>Položky!BB860</f>
        <v>0</v>
      </c>
      <c r="G48" s="229">
        <f>Položky!BC860</f>
        <v>0</v>
      </c>
      <c r="H48" s="229">
        <f>Položky!BD860</f>
        <v>0</v>
      </c>
      <c r="I48" s="230">
        <f>Položky!BE860</f>
        <v>0</v>
      </c>
    </row>
    <row r="49" spans="1:9" s="37" customFormat="1" ht="12.75">
      <c r="A49" s="227" t="str">
        <f>Položky!B861</f>
        <v>783</v>
      </c>
      <c r="B49" s="133" t="str">
        <f>Položky!C861</f>
        <v>Nátěry</v>
      </c>
      <c r="C49" s="69"/>
      <c r="D49" s="134"/>
      <c r="E49" s="228">
        <f>Položky!BA866</f>
        <v>0</v>
      </c>
      <c r="F49" s="229">
        <f>Položky!BB866</f>
        <v>0</v>
      </c>
      <c r="G49" s="229">
        <f>Položky!BC866</f>
        <v>0</v>
      </c>
      <c r="H49" s="229">
        <f>Položky!BD866</f>
        <v>0</v>
      </c>
      <c r="I49" s="230">
        <f>Položky!BE866</f>
        <v>0</v>
      </c>
    </row>
    <row r="50" spans="1:9" s="37" customFormat="1" ht="12.75">
      <c r="A50" s="227" t="str">
        <f>Položky!B867</f>
        <v>784</v>
      </c>
      <c r="B50" s="133" t="str">
        <f>Položky!C867</f>
        <v>Malby</v>
      </c>
      <c r="C50" s="69"/>
      <c r="D50" s="134"/>
      <c r="E50" s="228">
        <f>Položky!BA874</f>
        <v>0</v>
      </c>
      <c r="F50" s="229">
        <f>Položky!BB874</f>
        <v>0</v>
      </c>
      <c r="G50" s="229">
        <f>Položky!BC874</f>
        <v>0</v>
      </c>
      <c r="H50" s="229">
        <f>Položky!BD874</f>
        <v>0</v>
      </c>
      <c r="I50" s="230">
        <f>Položky!BE874</f>
        <v>0</v>
      </c>
    </row>
    <row r="51" spans="1:9" s="37" customFormat="1" ht="12.75">
      <c r="A51" s="227" t="str">
        <f>Položky!B875</f>
        <v>M21</v>
      </c>
      <c r="B51" s="133" t="str">
        <f>Položky!C875</f>
        <v>Elektromontáže</v>
      </c>
      <c r="C51" s="69"/>
      <c r="D51" s="134"/>
      <c r="E51" s="228">
        <f>Položky!BA952</f>
        <v>0</v>
      </c>
      <c r="F51" s="229">
        <f>Položky!BB952</f>
        <v>0</v>
      </c>
      <c r="G51" s="229">
        <f>Položky!BC952</f>
        <v>0</v>
      </c>
      <c r="H51" s="229">
        <f>Položky!BD952</f>
        <v>0</v>
      </c>
      <c r="I51" s="230">
        <f>Položky!BE952</f>
        <v>0</v>
      </c>
    </row>
    <row r="52" spans="1:9" s="37" customFormat="1" ht="12.75">
      <c r="A52" s="227" t="str">
        <f>Položky!B953</f>
        <v>M2140</v>
      </c>
      <c r="B52" s="133" t="str">
        <f>Položky!C953</f>
        <v>Hromosvod</v>
      </c>
      <c r="C52" s="69"/>
      <c r="D52" s="134"/>
      <c r="E52" s="228">
        <f>Položky!BA990</f>
        <v>0</v>
      </c>
      <c r="F52" s="229">
        <f>Položky!BB990</f>
        <v>0</v>
      </c>
      <c r="G52" s="229">
        <f>Položky!BC990</f>
        <v>0</v>
      </c>
      <c r="H52" s="229">
        <f>Položky!BD990</f>
        <v>0</v>
      </c>
      <c r="I52" s="230">
        <f>Položky!BE990</f>
        <v>0</v>
      </c>
    </row>
    <row r="53" spans="1:9" s="37" customFormat="1" ht="13.5" thickBot="1">
      <c r="A53" s="227" t="str">
        <f>Položky!B991</f>
        <v>D96</v>
      </c>
      <c r="B53" s="133" t="str">
        <f>Položky!C991</f>
        <v>Přesuny suti a vybouraných hmot</v>
      </c>
      <c r="C53" s="69"/>
      <c r="D53" s="134"/>
      <c r="E53" s="228">
        <f>Položky!BA1000</f>
        <v>0</v>
      </c>
      <c r="F53" s="229">
        <f>Položky!BB1000</f>
        <v>0</v>
      </c>
      <c r="G53" s="229">
        <f>Položky!BC1000</f>
        <v>0</v>
      </c>
      <c r="H53" s="229">
        <f>Položky!BD1000</f>
        <v>0</v>
      </c>
      <c r="I53" s="230">
        <f>Položky!BE1000</f>
        <v>0</v>
      </c>
    </row>
    <row r="54" spans="1:9" s="141" customFormat="1" ht="13.5" thickBot="1">
      <c r="A54" s="135"/>
      <c r="B54" s="136" t="s">
        <v>57</v>
      </c>
      <c r="C54" s="136"/>
      <c r="D54" s="137"/>
      <c r="E54" s="138">
        <f>SUM(E7:E53)</f>
        <v>0</v>
      </c>
      <c r="F54" s="139">
        <f>SUM(F7:F53)</f>
        <v>0</v>
      </c>
      <c r="G54" s="139">
        <f>SUM(G7:G53)</f>
        <v>0</v>
      </c>
      <c r="H54" s="139">
        <f>SUM(H7:H53)</f>
        <v>0</v>
      </c>
      <c r="I54" s="140">
        <f>SUM(I7:I53)</f>
        <v>0</v>
      </c>
    </row>
    <row r="55" spans="1:9" ht="12.75">
      <c r="A55" s="69"/>
      <c r="B55" s="69"/>
      <c r="C55" s="69"/>
      <c r="D55" s="69"/>
      <c r="E55" s="69"/>
      <c r="F55" s="69"/>
      <c r="G55" s="69"/>
      <c r="H55" s="69"/>
      <c r="I55" s="69"/>
    </row>
    <row r="56" spans="1:57" ht="19.5" customHeight="1">
      <c r="A56" s="125" t="s">
        <v>58</v>
      </c>
      <c r="B56" s="125"/>
      <c r="C56" s="125"/>
      <c r="D56" s="125"/>
      <c r="E56" s="125"/>
      <c r="F56" s="125"/>
      <c r="G56" s="142"/>
      <c r="H56" s="125"/>
      <c r="I56" s="125"/>
      <c r="BA56" s="43"/>
      <c r="BB56" s="43"/>
      <c r="BC56" s="43"/>
      <c r="BD56" s="43"/>
      <c r="BE56" s="43"/>
    </row>
    <row r="57" spans="1:9" ht="13.5" thickBot="1">
      <c r="A57" s="82"/>
      <c r="B57" s="82"/>
      <c r="C57" s="82"/>
      <c r="D57" s="82"/>
      <c r="E57" s="82"/>
      <c r="F57" s="82"/>
      <c r="G57" s="82"/>
      <c r="H57" s="82"/>
      <c r="I57" s="82"/>
    </row>
    <row r="58" spans="1:9" ht="12.75">
      <c r="A58" s="76" t="s">
        <v>59</v>
      </c>
      <c r="B58" s="77"/>
      <c r="C58" s="77"/>
      <c r="D58" s="143"/>
      <c r="E58" s="144" t="s">
        <v>60</v>
      </c>
      <c r="F58" s="145" t="s">
        <v>61</v>
      </c>
      <c r="G58" s="146" t="s">
        <v>62</v>
      </c>
      <c r="H58" s="147"/>
      <c r="I58" s="148" t="s">
        <v>60</v>
      </c>
    </row>
    <row r="59" spans="1:53" ht="12.75">
      <c r="A59" s="67" t="s">
        <v>1241</v>
      </c>
      <c r="B59" s="58"/>
      <c r="C59" s="58"/>
      <c r="D59" s="149"/>
      <c r="E59" s="150"/>
      <c r="F59" s="151"/>
      <c r="G59" s="152">
        <f>CHOOSE(BA59+1,HSV+PSV,HSV+PSV+Mont,HSV+PSV+Dodavka+Mont,HSV,PSV,Mont,Dodavka,Mont+Dodavka,0)</f>
        <v>0</v>
      </c>
      <c r="H59" s="153"/>
      <c r="I59" s="154">
        <f>E59+F59*G59/100</f>
        <v>0</v>
      </c>
      <c r="BA59">
        <v>0</v>
      </c>
    </row>
    <row r="60" spans="1:53" ht="12.75">
      <c r="A60" s="67" t="s">
        <v>1242</v>
      </c>
      <c r="B60" s="58"/>
      <c r="C60" s="58"/>
      <c r="D60" s="149"/>
      <c r="E60" s="150"/>
      <c r="F60" s="151"/>
      <c r="G60" s="152">
        <f>CHOOSE(BA60+1,HSV+PSV,HSV+PSV+Mont,HSV+PSV+Dodavka+Mont,HSV,PSV,Mont,Dodavka,Mont+Dodavka,0)</f>
        <v>0</v>
      </c>
      <c r="H60" s="153"/>
      <c r="I60" s="154">
        <f>E60+F60*G60/100</f>
        <v>0</v>
      </c>
      <c r="BA60">
        <v>0</v>
      </c>
    </row>
    <row r="61" spans="1:53" ht="12.75">
      <c r="A61" s="67" t="s">
        <v>1243</v>
      </c>
      <c r="B61" s="58"/>
      <c r="C61" s="58"/>
      <c r="D61" s="149"/>
      <c r="E61" s="150"/>
      <c r="F61" s="151"/>
      <c r="G61" s="152">
        <f>CHOOSE(BA61+1,HSV+PSV,HSV+PSV+Mont,HSV+PSV+Dodavka+Mont,HSV,PSV,Mont,Dodavka,Mont+Dodavka,0)</f>
        <v>0</v>
      </c>
      <c r="H61" s="153"/>
      <c r="I61" s="154">
        <f>E61+F61*G61/100</f>
        <v>0</v>
      </c>
      <c r="BA61">
        <v>0</v>
      </c>
    </row>
    <row r="62" spans="1:53" ht="12.75">
      <c r="A62" s="67" t="s">
        <v>1244</v>
      </c>
      <c r="B62" s="58"/>
      <c r="C62" s="58"/>
      <c r="D62" s="149"/>
      <c r="E62" s="150"/>
      <c r="F62" s="151"/>
      <c r="G62" s="152">
        <f>CHOOSE(BA62+1,HSV+PSV,HSV+PSV+Mont,HSV+PSV+Dodavka+Mont,HSV,PSV,Mont,Dodavka,Mont+Dodavka,0)</f>
        <v>0</v>
      </c>
      <c r="H62" s="153"/>
      <c r="I62" s="154">
        <f>E62+F62*G62/100</f>
        <v>0</v>
      </c>
      <c r="BA62">
        <v>0</v>
      </c>
    </row>
    <row r="63" spans="1:53" ht="12.75">
      <c r="A63" s="67" t="s">
        <v>1245</v>
      </c>
      <c r="B63" s="58"/>
      <c r="C63" s="58"/>
      <c r="D63" s="149"/>
      <c r="E63" s="150"/>
      <c r="F63" s="151"/>
      <c r="G63" s="152">
        <f>CHOOSE(BA63+1,HSV+PSV,HSV+PSV+Mont,HSV+PSV+Dodavka+Mont,HSV,PSV,Mont,Dodavka,Mont+Dodavka,0)</f>
        <v>0</v>
      </c>
      <c r="H63" s="153"/>
      <c r="I63" s="154">
        <f>E63+F63*G63/100</f>
        <v>0</v>
      </c>
      <c r="BA63">
        <v>1</v>
      </c>
    </row>
    <row r="64" spans="1:53" ht="12.75">
      <c r="A64" s="67" t="s">
        <v>1246</v>
      </c>
      <c r="B64" s="58"/>
      <c r="C64" s="58"/>
      <c r="D64" s="149"/>
      <c r="E64" s="150"/>
      <c r="F64" s="151"/>
      <c r="G64" s="152">
        <f>CHOOSE(BA64+1,HSV+PSV,HSV+PSV+Mont,HSV+PSV+Dodavka+Mont,HSV,PSV,Mont,Dodavka,Mont+Dodavka,0)</f>
        <v>0</v>
      </c>
      <c r="H64" s="153"/>
      <c r="I64" s="154">
        <f>E64+F64*G64/100</f>
        <v>0</v>
      </c>
      <c r="BA64">
        <v>1</v>
      </c>
    </row>
    <row r="65" spans="1:53" ht="12.75">
      <c r="A65" s="67" t="s">
        <v>1247</v>
      </c>
      <c r="B65" s="58"/>
      <c r="C65" s="58"/>
      <c r="D65" s="149"/>
      <c r="E65" s="150"/>
      <c r="F65" s="151"/>
      <c r="G65" s="152">
        <f>CHOOSE(BA65+1,HSV+PSV,HSV+PSV+Mont,HSV+PSV+Dodavka+Mont,HSV,PSV,Mont,Dodavka,Mont+Dodavka,0)</f>
        <v>0</v>
      </c>
      <c r="H65" s="153"/>
      <c r="I65" s="154">
        <f>E65+F65*G65/100</f>
        <v>0</v>
      </c>
      <c r="BA65">
        <v>2</v>
      </c>
    </row>
    <row r="66" spans="1:53" ht="12.75">
      <c r="A66" s="67" t="s">
        <v>1248</v>
      </c>
      <c r="B66" s="58"/>
      <c r="C66" s="58"/>
      <c r="D66" s="149"/>
      <c r="E66" s="150"/>
      <c r="F66" s="151"/>
      <c r="G66" s="152">
        <f>CHOOSE(BA66+1,HSV+PSV,HSV+PSV+Mont,HSV+PSV+Dodavka+Mont,HSV,PSV,Mont,Dodavka,Mont+Dodavka,0)</f>
        <v>0</v>
      </c>
      <c r="H66" s="153"/>
      <c r="I66" s="154">
        <f>E66+F66*G66/100</f>
        <v>0</v>
      </c>
      <c r="BA66">
        <v>2</v>
      </c>
    </row>
    <row r="67" spans="1:9" ht="13.5" thickBot="1">
      <c r="A67" s="155"/>
      <c r="B67" s="156" t="s">
        <v>63</v>
      </c>
      <c r="C67" s="157"/>
      <c r="D67" s="158"/>
      <c r="E67" s="159"/>
      <c r="F67" s="160"/>
      <c r="G67" s="160"/>
      <c r="H67" s="161">
        <f>SUM(I59:I66)</f>
        <v>0</v>
      </c>
      <c r="I67" s="162"/>
    </row>
    <row r="69" spans="2:9" ht="12.75">
      <c r="B69" s="141"/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  <row r="93" spans="6:9" ht="12.75">
      <c r="F93" s="163"/>
      <c r="G93" s="164"/>
      <c r="H93" s="164"/>
      <c r="I93" s="165"/>
    </row>
    <row r="94" spans="6:9" ht="12.75">
      <c r="F94" s="163"/>
      <c r="G94" s="164"/>
      <c r="H94" s="164"/>
      <c r="I94" s="165"/>
    </row>
    <row r="95" spans="6:9" ht="12.75">
      <c r="F95" s="163"/>
      <c r="G95" s="164"/>
      <c r="H95" s="164"/>
      <c r="I95" s="165"/>
    </row>
    <row r="96" spans="6:9" ht="12.75">
      <c r="F96" s="163"/>
      <c r="G96" s="164"/>
      <c r="H96" s="164"/>
      <c r="I96" s="165"/>
    </row>
    <row r="97" spans="6:9" ht="12.75">
      <c r="F97" s="163"/>
      <c r="G97" s="164"/>
      <c r="H97" s="164"/>
      <c r="I97" s="165"/>
    </row>
    <row r="98" spans="6:9" ht="12.75">
      <c r="F98" s="163"/>
      <c r="G98" s="164"/>
      <c r="H98" s="164"/>
      <c r="I98" s="165"/>
    </row>
    <row r="99" spans="6:9" ht="12.75">
      <c r="F99" s="163"/>
      <c r="G99" s="164"/>
      <c r="H99" s="164"/>
      <c r="I99" s="165"/>
    </row>
    <row r="100" spans="6:9" ht="12.75">
      <c r="F100" s="163"/>
      <c r="G100" s="164"/>
      <c r="H100" s="164"/>
      <c r="I100" s="165"/>
    </row>
    <row r="101" spans="6:9" ht="12.75">
      <c r="F101" s="163"/>
      <c r="G101" s="164"/>
      <c r="H101" s="164"/>
      <c r="I101" s="165"/>
    </row>
    <row r="102" spans="6:9" ht="12.75">
      <c r="F102" s="163"/>
      <c r="G102" s="164"/>
      <c r="H102" s="164"/>
      <c r="I102" s="165"/>
    </row>
    <row r="103" spans="6:9" ht="12.75">
      <c r="F103" s="163"/>
      <c r="G103" s="164"/>
      <c r="H103" s="164"/>
      <c r="I103" s="165"/>
    </row>
    <row r="104" spans="6:9" ht="12.75">
      <c r="F104" s="163"/>
      <c r="G104" s="164"/>
      <c r="H104" s="164"/>
      <c r="I104" s="165"/>
    </row>
    <row r="105" spans="6:9" ht="12.75">
      <c r="F105" s="163"/>
      <c r="G105" s="164"/>
      <c r="H105" s="164"/>
      <c r="I105" s="165"/>
    </row>
    <row r="106" spans="6:9" ht="12.75">
      <c r="F106" s="163"/>
      <c r="G106" s="164"/>
      <c r="H106" s="164"/>
      <c r="I106" s="165"/>
    </row>
    <row r="107" spans="6:9" ht="12.75">
      <c r="F107" s="163"/>
      <c r="G107" s="164"/>
      <c r="H107" s="164"/>
      <c r="I107" s="165"/>
    </row>
    <row r="108" spans="6:9" ht="12.75">
      <c r="F108" s="163"/>
      <c r="G108" s="164"/>
      <c r="H108" s="164"/>
      <c r="I108" s="165"/>
    </row>
    <row r="109" spans="6:9" ht="12.75">
      <c r="F109" s="163"/>
      <c r="G109" s="164"/>
      <c r="H109" s="164"/>
      <c r="I109" s="165"/>
    </row>
    <row r="110" spans="6:9" ht="12.75">
      <c r="F110" s="163"/>
      <c r="G110" s="164"/>
      <c r="H110" s="164"/>
      <c r="I110" s="165"/>
    </row>
    <row r="111" spans="6:9" ht="12.75">
      <c r="F111" s="163"/>
      <c r="G111" s="164"/>
      <c r="H111" s="164"/>
      <c r="I111" s="165"/>
    </row>
    <row r="112" spans="6:9" ht="12.75">
      <c r="F112" s="163"/>
      <c r="G112" s="164"/>
      <c r="H112" s="164"/>
      <c r="I112" s="165"/>
    </row>
    <row r="113" spans="6:9" ht="12.75">
      <c r="F113" s="163"/>
      <c r="G113" s="164"/>
      <c r="H113" s="164"/>
      <c r="I113" s="165"/>
    </row>
    <row r="114" spans="6:9" ht="12.75">
      <c r="F114" s="163"/>
      <c r="G114" s="164"/>
      <c r="H114" s="164"/>
      <c r="I114" s="165"/>
    </row>
    <row r="115" spans="6:9" ht="12.75">
      <c r="F115" s="163"/>
      <c r="G115" s="164"/>
      <c r="H115" s="164"/>
      <c r="I115" s="165"/>
    </row>
    <row r="116" spans="6:9" ht="12.75">
      <c r="F116" s="163"/>
      <c r="G116" s="164"/>
      <c r="H116" s="164"/>
      <c r="I116" s="165"/>
    </row>
    <row r="117" spans="6:9" ht="12.75">
      <c r="F117" s="163"/>
      <c r="G117" s="164"/>
      <c r="H117" s="164"/>
      <c r="I117" s="165"/>
    </row>
    <row r="118" spans="6:9" ht="12.75">
      <c r="F118" s="163"/>
      <c r="G118" s="164"/>
      <c r="H118" s="164"/>
      <c r="I118" s="165"/>
    </row>
  </sheetData>
  <mergeCells count="4">
    <mergeCell ref="A1:B1"/>
    <mergeCell ref="A2:B2"/>
    <mergeCell ref="G2:I2"/>
    <mergeCell ref="H67:I6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73"/>
  <sheetViews>
    <sheetView showGridLines="0" showZeros="0" workbookViewId="0" topLeftCell="A1">
      <selection activeCell="A1000" sqref="A1000:IV1002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3808 Požární zbrojnice Lovčičky</v>
      </c>
      <c r="D3" s="172"/>
      <c r="E3" s="173" t="s">
        <v>64</v>
      </c>
      <c r="F3" s="174" t="str">
        <f>Rekapitulace!H1</f>
        <v>38080666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0666 Přístavba budovy sokolovny</v>
      </c>
      <c r="D4" s="177"/>
      <c r="E4" s="178" t="str">
        <f>Rekapitulace!G2</f>
        <v>Požární zbrojnice - přístavba budovy sokolovny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84</v>
      </c>
      <c r="C7" s="190" t="s">
        <v>85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86</v>
      </c>
      <c r="C8" s="198" t="s">
        <v>87</v>
      </c>
      <c r="D8" s="199" t="s">
        <v>88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73</v>
      </c>
      <c r="D9" s="207"/>
      <c r="E9" s="208">
        <v>1</v>
      </c>
      <c r="F9" s="209"/>
      <c r="G9" s="210"/>
      <c r="M9" s="204">
        <v>1</v>
      </c>
      <c r="O9" s="195"/>
    </row>
    <row r="10" spans="1:104" ht="22.5">
      <c r="A10" s="196">
        <v>2</v>
      </c>
      <c r="B10" s="197" t="s">
        <v>89</v>
      </c>
      <c r="C10" s="198" t="s">
        <v>90</v>
      </c>
      <c r="D10" s="199" t="s">
        <v>88</v>
      </c>
      <c r="E10" s="200">
        <v>1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12.75">
      <c r="A11" s="203"/>
      <c r="B11" s="205"/>
      <c r="C11" s="206" t="s">
        <v>73</v>
      </c>
      <c r="D11" s="207"/>
      <c r="E11" s="208">
        <v>1</v>
      </c>
      <c r="F11" s="209"/>
      <c r="G11" s="210"/>
      <c r="M11" s="204">
        <v>1</v>
      </c>
      <c r="O11" s="195"/>
    </row>
    <row r="12" spans="1:104" ht="22.5">
      <c r="A12" s="196">
        <v>3</v>
      </c>
      <c r="B12" s="197" t="s">
        <v>91</v>
      </c>
      <c r="C12" s="198" t="s">
        <v>92</v>
      </c>
      <c r="D12" s="199" t="s">
        <v>88</v>
      </c>
      <c r="E12" s="200">
        <v>1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5" ht="12.75">
      <c r="A13" s="203"/>
      <c r="B13" s="205"/>
      <c r="C13" s="206" t="s">
        <v>73</v>
      </c>
      <c r="D13" s="207"/>
      <c r="E13" s="208">
        <v>1</v>
      </c>
      <c r="F13" s="209"/>
      <c r="G13" s="210"/>
      <c r="M13" s="204">
        <v>1</v>
      </c>
      <c r="O13" s="195"/>
    </row>
    <row r="14" spans="1:104" ht="22.5">
      <c r="A14" s="196">
        <v>4</v>
      </c>
      <c r="B14" s="197" t="s">
        <v>93</v>
      </c>
      <c r="C14" s="198" t="s">
        <v>94</v>
      </c>
      <c r="D14" s="199" t="s">
        <v>88</v>
      </c>
      <c r="E14" s="200">
        <v>1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5" ht="12.75">
      <c r="A15" s="203"/>
      <c r="B15" s="205"/>
      <c r="C15" s="206" t="s">
        <v>73</v>
      </c>
      <c r="D15" s="207"/>
      <c r="E15" s="208">
        <v>1</v>
      </c>
      <c r="F15" s="209"/>
      <c r="G15" s="210"/>
      <c r="M15" s="204">
        <v>1</v>
      </c>
      <c r="O15" s="195"/>
    </row>
    <row r="16" spans="1:104" ht="12.75">
      <c r="A16" s="196">
        <v>5</v>
      </c>
      <c r="B16" s="197" t="s">
        <v>95</v>
      </c>
      <c r="C16" s="198" t="s">
        <v>96</v>
      </c>
      <c r="D16" s="199" t="s">
        <v>88</v>
      </c>
      <c r="E16" s="200">
        <v>1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</v>
      </c>
    </row>
    <row r="17" spans="1:15" ht="12.75">
      <c r="A17" s="203"/>
      <c r="B17" s="205"/>
      <c r="C17" s="206" t="s">
        <v>73</v>
      </c>
      <c r="D17" s="207"/>
      <c r="E17" s="208">
        <v>1</v>
      </c>
      <c r="F17" s="209"/>
      <c r="G17" s="210"/>
      <c r="M17" s="204">
        <v>1</v>
      </c>
      <c r="O17" s="195"/>
    </row>
    <row r="18" spans="1:57" ht="12.75">
      <c r="A18" s="211"/>
      <c r="B18" s="212" t="s">
        <v>75</v>
      </c>
      <c r="C18" s="213" t="str">
        <f>CONCATENATE(B7," ",C7)</f>
        <v>00001 Přípravné a pomocné práce</v>
      </c>
      <c r="D18" s="214"/>
      <c r="E18" s="215"/>
      <c r="F18" s="216"/>
      <c r="G18" s="217">
        <f>SUM(G7:G17)</f>
        <v>0</v>
      </c>
      <c r="O18" s="195">
        <v>4</v>
      </c>
      <c r="BA18" s="218">
        <f>SUM(BA7:BA17)</f>
        <v>0</v>
      </c>
      <c r="BB18" s="218">
        <f>SUM(BB7:BB17)</f>
        <v>0</v>
      </c>
      <c r="BC18" s="218">
        <f>SUM(BC7:BC17)</f>
        <v>0</v>
      </c>
      <c r="BD18" s="218">
        <f>SUM(BD7:BD17)</f>
        <v>0</v>
      </c>
      <c r="BE18" s="218">
        <f>SUM(BE7:BE17)</f>
        <v>0</v>
      </c>
    </row>
    <row r="19" spans="1:15" ht="12.75">
      <c r="A19" s="188" t="s">
        <v>72</v>
      </c>
      <c r="B19" s="189" t="s">
        <v>73</v>
      </c>
      <c r="C19" s="190" t="s">
        <v>74</v>
      </c>
      <c r="D19" s="191"/>
      <c r="E19" s="192"/>
      <c r="F19" s="192"/>
      <c r="G19" s="193"/>
      <c r="H19" s="194"/>
      <c r="I19" s="194"/>
      <c r="O19" s="195">
        <v>1</v>
      </c>
    </row>
    <row r="20" spans="1:104" ht="12.75">
      <c r="A20" s="196">
        <v>6</v>
      </c>
      <c r="B20" s="197" t="s">
        <v>97</v>
      </c>
      <c r="C20" s="198" t="s">
        <v>98</v>
      </c>
      <c r="D20" s="199" t="s">
        <v>99</v>
      </c>
      <c r="E20" s="200">
        <v>48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</v>
      </c>
    </row>
    <row r="21" spans="1:15" ht="12.75">
      <c r="A21" s="203"/>
      <c r="B21" s="205"/>
      <c r="C21" s="206" t="s">
        <v>100</v>
      </c>
      <c r="D21" s="207"/>
      <c r="E21" s="208">
        <v>48</v>
      </c>
      <c r="F21" s="209"/>
      <c r="G21" s="210"/>
      <c r="M21" s="204" t="s">
        <v>100</v>
      </c>
      <c r="O21" s="195"/>
    </row>
    <row r="22" spans="1:104" ht="12.75">
      <c r="A22" s="196">
        <v>7</v>
      </c>
      <c r="B22" s="197" t="s">
        <v>101</v>
      </c>
      <c r="C22" s="198" t="s">
        <v>102</v>
      </c>
      <c r="D22" s="199" t="s">
        <v>99</v>
      </c>
      <c r="E22" s="200">
        <v>7.98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5" ht="12.75">
      <c r="A23" s="203"/>
      <c r="B23" s="205"/>
      <c r="C23" s="206" t="s">
        <v>103</v>
      </c>
      <c r="D23" s="207"/>
      <c r="E23" s="208">
        <v>7.98</v>
      </c>
      <c r="F23" s="209"/>
      <c r="G23" s="210"/>
      <c r="M23" s="204" t="s">
        <v>103</v>
      </c>
      <c r="O23" s="195"/>
    </row>
    <row r="24" spans="1:104" ht="12.75">
      <c r="A24" s="196">
        <v>8</v>
      </c>
      <c r="B24" s="197" t="s">
        <v>104</v>
      </c>
      <c r="C24" s="198" t="s">
        <v>105</v>
      </c>
      <c r="D24" s="199" t="s">
        <v>99</v>
      </c>
      <c r="E24" s="200">
        <v>48.78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5" ht="12.75">
      <c r="A25" s="203"/>
      <c r="B25" s="205"/>
      <c r="C25" s="206" t="s">
        <v>106</v>
      </c>
      <c r="D25" s="207"/>
      <c r="E25" s="208">
        <v>33.444</v>
      </c>
      <c r="F25" s="209"/>
      <c r="G25" s="210"/>
      <c r="M25" s="204" t="s">
        <v>106</v>
      </c>
      <c r="O25" s="195"/>
    </row>
    <row r="26" spans="1:15" ht="12.75">
      <c r="A26" s="203"/>
      <c r="B26" s="205"/>
      <c r="C26" s="206" t="s">
        <v>107</v>
      </c>
      <c r="D26" s="207"/>
      <c r="E26" s="208">
        <v>15.336</v>
      </c>
      <c r="F26" s="209"/>
      <c r="G26" s="210"/>
      <c r="M26" s="204" t="s">
        <v>107</v>
      </c>
      <c r="O26" s="195"/>
    </row>
    <row r="27" spans="1:104" ht="12.75">
      <c r="A27" s="196">
        <v>9</v>
      </c>
      <c r="B27" s="197" t="s">
        <v>108</v>
      </c>
      <c r="C27" s="198" t="s">
        <v>109</v>
      </c>
      <c r="D27" s="199" t="s">
        <v>99</v>
      </c>
      <c r="E27" s="200">
        <v>22.645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</v>
      </c>
    </row>
    <row r="28" spans="1:15" ht="12.75">
      <c r="A28" s="203"/>
      <c r="B28" s="205"/>
      <c r="C28" s="206" t="s">
        <v>110</v>
      </c>
      <c r="D28" s="207"/>
      <c r="E28" s="208">
        <v>0</v>
      </c>
      <c r="F28" s="209"/>
      <c r="G28" s="210"/>
      <c r="M28" s="204" t="s">
        <v>110</v>
      </c>
      <c r="O28" s="195"/>
    </row>
    <row r="29" spans="1:15" ht="12.75">
      <c r="A29" s="203"/>
      <c r="B29" s="205"/>
      <c r="C29" s="206" t="s">
        <v>111</v>
      </c>
      <c r="D29" s="207"/>
      <c r="E29" s="208">
        <v>7.875</v>
      </c>
      <c r="F29" s="209"/>
      <c r="G29" s="210"/>
      <c r="M29" s="204" t="s">
        <v>111</v>
      </c>
      <c r="O29" s="195"/>
    </row>
    <row r="30" spans="1:15" ht="12.75">
      <c r="A30" s="203"/>
      <c r="B30" s="205"/>
      <c r="C30" s="206" t="s">
        <v>112</v>
      </c>
      <c r="D30" s="207"/>
      <c r="E30" s="208">
        <v>4.77</v>
      </c>
      <c r="F30" s="209"/>
      <c r="G30" s="210"/>
      <c r="M30" s="204" t="s">
        <v>112</v>
      </c>
      <c r="O30" s="195"/>
    </row>
    <row r="31" spans="1:15" ht="12.75">
      <c r="A31" s="203"/>
      <c r="B31" s="205"/>
      <c r="C31" s="206" t="s">
        <v>113</v>
      </c>
      <c r="D31" s="207"/>
      <c r="E31" s="208">
        <v>0</v>
      </c>
      <c r="F31" s="209"/>
      <c r="G31" s="210"/>
      <c r="M31" s="204" t="s">
        <v>113</v>
      </c>
      <c r="O31" s="195"/>
    </row>
    <row r="32" spans="1:15" ht="12.75">
      <c r="A32" s="203"/>
      <c r="B32" s="205"/>
      <c r="C32" s="206" t="s">
        <v>114</v>
      </c>
      <c r="D32" s="207"/>
      <c r="E32" s="208">
        <v>10</v>
      </c>
      <c r="F32" s="209"/>
      <c r="G32" s="210"/>
      <c r="M32" s="204" t="s">
        <v>114</v>
      </c>
      <c r="O32" s="195"/>
    </row>
    <row r="33" spans="1:104" ht="22.5">
      <c r="A33" s="196">
        <v>10</v>
      </c>
      <c r="B33" s="197" t="s">
        <v>115</v>
      </c>
      <c r="C33" s="198" t="s">
        <v>116</v>
      </c>
      <c r="D33" s="199" t="s">
        <v>99</v>
      </c>
      <c r="E33" s="200">
        <v>22.1184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5" ht="12.75">
      <c r="A34" s="203"/>
      <c r="B34" s="205"/>
      <c r="C34" s="206" t="s">
        <v>117</v>
      </c>
      <c r="D34" s="207"/>
      <c r="E34" s="208">
        <v>22.1184</v>
      </c>
      <c r="F34" s="209"/>
      <c r="G34" s="210"/>
      <c r="M34" s="204" t="s">
        <v>117</v>
      </c>
      <c r="O34" s="195"/>
    </row>
    <row r="35" spans="1:104" ht="12.75">
      <c r="A35" s="196">
        <v>11</v>
      </c>
      <c r="B35" s="197" t="s">
        <v>118</v>
      </c>
      <c r="C35" s="198" t="s">
        <v>119</v>
      </c>
      <c r="D35" s="199" t="s">
        <v>99</v>
      </c>
      <c r="E35" s="200">
        <v>70.645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</v>
      </c>
    </row>
    <row r="36" spans="1:15" ht="12.75">
      <c r="A36" s="203"/>
      <c r="B36" s="205"/>
      <c r="C36" s="206" t="s">
        <v>120</v>
      </c>
      <c r="D36" s="207"/>
      <c r="E36" s="208">
        <v>0</v>
      </c>
      <c r="F36" s="209"/>
      <c r="G36" s="210"/>
      <c r="M36" s="204" t="s">
        <v>120</v>
      </c>
      <c r="O36" s="195"/>
    </row>
    <row r="37" spans="1:15" ht="12.75">
      <c r="A37" s="203"/>
      <c r="B37" s="205"/>
      <c r="C37" s="206" t="s">
        <v>121</v>
      </c>
      <c r="D37" s="207"/>
      <c r="E37" s="208">
        <v>0</v>
      </c>
      <c r="F37" s="209"/>
      <c r="G37" s="210"/>
      <c r="M37" s="204" t="s">
        <v>121</v>
      </c>
      <c r="O37" s="195"/>
    </row>
    <row r="38" spans="1:15" ht="12.75">
      <c r="A38" s="203"/>
      <c r="B38" s="205"/>
      <c r="C38" s="206" t="s">
        <v>122</v>
      </c>
      <c r="D38" s="207"/>
      <c r="E38" s="208">
        <v>48</v>
      </c>
      <c r="F38" s="209"/>
      <c r="G38" s="210"/>
      <c r="M38" s="204" t="s">
        <v>122</v>
      </c>
      <c r="O38" s="195"/>
    </row>
    <row r="39" spans="1:15" ht="12.75">
      <c r="A39" s="203"/>
      <c r="B39" s="205"/>
      <c r="C39" s="206" t="s">
        <v>123</v>
      </c>
      <c r="D39" s="207"/>
      <c r="E39" s="208">
        <v>22.645</v>
      </c>
      <c r="F39" s="209"/>
      <c r="G39" s="210"/>
      <c r="M39" s="231">
        <v>22645</v>
      </c>
      <c r="O39" s="195"/>
    </row>
    <row r="40" spans="1:104" ht="12.75">
      <c r="A40" s="196">
        <v>12</v>
      </c>
      <c r="B40" s="197" t="s">
        <v>124</v>
      </c>
      <c r="C40" s="198" t="s">
        <v>125</v>
      </c>
      <c r="D40" s="199" t="s">
        <v>99</v>
      </c>
      <c r="E40" s="200">
        <v>192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0</v>
      </c>
    </row>
    <row r="41" spans="1:15" ht="12.75">
      <c r="A41" s="203"/>
      <c r="B41" s="205"/>
      <c r="C41" s="206" t="s">
        <v>126</v>
      </c>
      <c r="D41" s="207"/>
      <c r="E41" s="208">
        <v>192</v>
      </c>
      <c r="F41" s="209"/>
      <c r="G41" s="210"/>
      <c r="M41" s="204" t="s">
        <v>126</v>
      </c>
      <c r="O41" s="195"/>
    </row>
    <row r="42" spans="1:104" ht="12.75">
      <c r="A42" s="196">
        <v>13</v>
      </c>
      <c r="B42" s="197" t="s">
        <v>124</v>
      </c>
      <c r="C42" s="198" t="s">
        <v>125</v>
      </c>
      <c r="D42" s="199" t="s">
        <v>99</v>
      </c>
      <c r="E42" s="200">
        <v>48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</v>
      </c>
    </row>
    <row r="43" spans="1:15" ht="12.75">
      <c r="A43" s="203"/>
      <c r="B43" s="205"/>
      <c r="C43" s="206" t="s">
        <v>122</v>
      </c>
      <c r="D43" s="207"/>
      <c r="E43" s="208">
        <v>48</v>
      </c>
      <c r="F43" s="209"/>
      <c r="G43" s="210"/>
      <c r="M43" s="204" t="s">
        <v>122</v>
      </c>
      <c r="O43" s="195"/>
    </row>
    <row r="44" spans="1:104" ht="12.75">
      <c r="A44" s="196">
        <v>14</v>
      </c>
      <c r="B44" s="197" t="s">
        <v>127</v>
      </c>
      <c r="C44" s="198" t="s">
        <v>128</v>
      </c>
      <c r="D44" s="199" t="s">
        <v>99</v>
      </c>
      <c r="E44" s="200">
        <v>97.56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</v>
      </c>
    </row>
    <row r="45" spans="1:15" ht="12.75">
      <c r="A45" s="203"/>
      <c r="B45" s="205"/>
      <c r="C45" s="206" t="s">
        <v>129</v>
      </c>
      <c r="D45" s="207"/>
      <c r="E45" s="208">
        <v>0</v>
      </c>
      <c r="F45" s="209"/>
      <c r="G45" s="210"/>
      <c r="M45" s="204" t="s">
        <v>129</v>
      </c>
      <c r="O45" s="195"/>
    </row>
    <row r="46" spans="1:15" ht="12.75">
      <c r="A46" s="203"/>
      <c r="B46" s="205"/>
      <c r="C46" s="206" t="s">
        <v>130</v>
      </c>
      <c r="D46" s="207"/>
      <c r="E46" s="208">
        <v>48.78</v>
      </c>
      <c r="F46" s="209"/>
      <c r="G46" s="210"/>
      <c r="M46" s="204" t="s">
        <v>130</v>
      </c>
      <c r="O46" s="195"/>
    </row>
    <row r="47" spans="1:15" ht="12.75">
      <c r="A47" s="203"/>
      <c r="B47" s="205"/>
      <c r="C47" s="206" t="s">
        <v>131</v>
      </c>
      <c r="D47" s="207"/>
      <c r="E47" s="208">
        <v>0</v>
      </c>
      <c r="F47" s="209"/>
      <c r="G47" s="210"/>
      <c r="M47" s="204" t="s">
        <v>131</v>
      </c>
      <c r="O47" s="195"/>
    </row>
    <row r="48" spans="1:15" ht="12.75">
      <c r="A48" s="203"/>
      <c r="B48" s="205"/>
      <c r="C48" s="206" t="s">
        <v>130</v>
      </c>
      <c r="D48" s="207"/>
      <c r="E48" s="208">
        <v>48.78</v>
      </c>
      <c r="F48" s="209"/>
      <c r="G48" s="210"/>
      <c r="M48" s="204" t="s">
        <v>130</v>
      </c>
      <c r="O48" s="195"/>
    </row>
    <row r="49" spans="1:104" ht="12.75">
      <c r="A49" s="196">
        <v>15</v>
      </c>
      <c r="B49" s="197" t="s">
        <v>132</v>
      </c>
      <c r="C49" s="198" t="s">
        <v>133</v>
      </c>
      <c r="D49" s="199" t="s">
        <v>99</v>
      </c>
      <c r="E49" s="200">
        <v>48.78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</v>
      </c>
    </row>
    <row r="50" spans="1:15" ht="12.75">
      <c r="A50" s="203"/>
      <c r="B50" s="205"/>
      <c r="C50" s="206" t="s">
        <v>130</v>
      </c>
      <c r="D50" s="207"/>
      <c r="E50" s="208">
        <v>48.78</v>
      </c>
      <c r="F50" s="209"/>
      <c r="G50" s="210"/>
      <c r="M50" s="204" t="s">
        <v>130</v>
      </c>
      <c r="O50" s="195"/>
    </row>
    <row r="51" spans="1:104" ht="12.75">
      <c r="A51" s="196">
        <v>16</v>
      </c>
      <c r="B51" s="197" t="s">
        <v>134</v>
      </c>
      <c r="C51" s="198" t="s">
        <v>135</v>
      </c>
      <c r="D51" s="199" t="s">
        <v>99</v>
      </c>
      <c r="E51" s="200">
        <v>53.5864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1</v>
      </c>
      <c r="AC51" s="167">
        <v>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1</v>
      </c>
      <c r="CZ51" s="167">
        <v>0</v>
      </c>
    </row>
    <row r="52" spans="1:15" ht="12.75">
      <c r="A52" s="203"/>
      <c r="B52" s="205"/>
      <c r="C52" s="206" t="s">
        <v>136</v>
      </c>
      <c r="D52" s="207"/>
      <c r="E52" s="208">
        <v>53.5864</v>
      </c>
      <c r="F52" s="209"/>
      <c r="G52" s="210"/>
      <c r="M52" s="231">
        <v>535864</v>
      </c>
      <c r="O52" s="195"/>
    </row>
    <row r="53" spans="1:104" ht="12.75">
      <c r="A53" s="196">
        <v>17</v>
      </c>
      <c r="B53" s="197" t="s">
        <v>137</v>
      </c>
      <c r="C53" s="198" t="s">
        <v>138</v>
      </c>
      <c r="D53" s="199" t="s">
        <v>99</v>
      </c>
      <c r="E53" s="200">
        <v>48.78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0</v>
      </c>
    </row>
    <row r="54" spans="1:15" ht="12.75">
      <c r="A54" s="203"/>
      <c r="B54" s="205"/>
      <c r="C54" s="206" t="s">
        <v>130</v>
      </c>
      <c r="D54" s="207"/>
      <c r="E54" s="208">
        <v>48.78</v>
      </c>
      <c r="F54" s="209"/>
      <c r="G54" s="210"/>
      <c r="M54" s="204" t="s">
        <v>130</v>
      </c>
      <c r="O54" s="195"/>
    </row>
    <row r="55" spans="1:104" ht="12.75">
      <c r="A55" s="196">
        <v>18</v>
      </c>
      <c r="B55" s="197" t="s">
        <v>139</v>
      </c>
      <c r="C55" s="198" t="s">
        <v>140</v>
      </c>
      <c r="D55" s="199" t="s">
        <v>141</v>
      </c>
      <c r="E55" s="200">
        <v>240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</v>
      </c>
    </row>
    <row r="56" spans="1:15" ht="12.75">
      <c r="A56" s="203"/>
      <c r="B56" s="205"/>
      <c r="C56" s="206" t="s">
        <v>142</v>
      </c>
      <c r="D56" s="207"/>
      <c r="E56" s="208">
        <v>0</v>
      </c>
      <c r="F56" s="209"/>
      <c r="G56" s="210"/>
      <c r="M56" s="204" t="s">
        <v>142</v>
      </c>
      <c r="O56" s="195"/>
    </row>
    <row r="57" spans="1:15" ht="12.75">
      <c r="A57" s="203"/>
      <c r="B57" s="205"/>
      <c r="C57" s="206" t="s">
        <v>143</v>
      </c>
      <c r="D57" s="207"/>
      <c r="E57" s="208">
        <v>240</v>
      </c>
      <c r="F57" s="209"/>
      <c r="G57" s="210"/>
      <c r="M57" s="204">
        <v>240</v>
      </c>
      <c r="O57" s="195"/>
    </row>
    <row r="58" spans="1:57" ht="12.75">
      <c r="A58" s="211"/>
      <c r="B58" s="212" t="s">
        <v>75</v>
      </c>
      <c r="C58" s="213" t="str">
        <f>CONCATENATE(B19," ",C19)</f>
        <v>1 Zemní práce</v>
      </c>
      <c r="D58" s="214"/>
      <c r="E58" s="215"/>
      <c r="F58" s="216"/>
      <c r="G58" s="217">
        <f>SUM(G19:G57)</f>
        <v>0</v>
      </c>
      <c r="O58" s="195">
        <v>4</v>
      </c>
      <c r="BA58" s="218">
        <f>SUM(BA19:BA57)</f>
        <v>0</v>
      </c>
      <c r="BB58" s="218">
        <f>SUM(BB19:BB57)</f>
        <v>0</v>
      </c>
      <c r="BC58" s="218">
        <f>SUM(BC19:BC57)</f>
        <v>0</v>
      </c>
      <c r="BD58" s="218">
        <f>SUM(BD19:BD57)</f>
        <v>0</v>
      </c>
      <c r="BE58" s="218">
        <f>SUM(BE19:BE57)</f>
        <v>0</v>
      </c>
    </row>
    <row r="59" spans="1:15" ht="12.75">
      <c r="A59" s="188" t="s">
        <v>72</v>
      </c>
      <c r="B59" s="189" t="s">
        <v>144</v>
      </c>
      <c r="C59" s="190" t="s">
        <v>145</v>
      </c>
      <c r="D59" s="191"/>
      <c r="E59" s="192"/>
      <c r="F59" s="192"/>
      <c r="G59" s="193"/>
      <c r="H59" s="194"/>
      <c r="I59" s="194"/>
      <c r="O59" s="195">
        <v>1</v>
      </c>
    </row>
    <row r="60" spans="1:104" ht="12.75">
      <c r="A60" s="196">
        <v>19</v>
      </c>
      <c r="B60" s="197" t="s">
        <v>146</v>
      </c>
      <c r="C60" s="198" t="s">
        <v>147</v>
      </c>
      <c r="D60" s="199" t="s">
        <v>99</v>
      </c>
      <c r="E60" s="200">
        <v>4.74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2.525</v>
      </c>
    </row>
    <row r="61" spans="1:15" ht="12.75">
      <c r="A61" s="203"/>
      <c r="B61" s="205"/>
      <c r="C61" s="206" t="s">
        <v>148</v>
      </c>
      <c r="D61" s="207"/>
      <c r="E61" s="208">
        <v>0</v>
      </c>
      <c r="F61" s="209"/>
      <c r="G61" s="210"/>
      <c r="M61" s="204" t="s">
        <v>148</v>
      </c>
      <c r="O61" s="195"/>
    </row>
    <row r="62" spans="1:15" ht="12.75">
      <c r="A62" s="203"/>
      <c r="B62" s="205"/>
      <c r="C62" s="206" t="s">
        <v>149</v>
      </c>
      <c r="D62" s="207"/>
      <c r="E62" s="208">
        <v>4.74</v>
      </c>
      <c r="F62" s="209"/>
      <c r="G62" s="210"/>
      <c r="M62" s="204" t="s">
        <v>149</v>
      </c>
      <c r="O62" s="195"/>
    </row>
    <row r="63" spans="1:104" ht="12.75">
      <c r="A63" s="196">
        <v>20</v>
      </c>
      <c r="B63" s="197" t="s">
        <v>150</v>
      </c>
      <c r="C63" s="198" t="s">
        <v>151</v>
      </c>
      <c r="D63" s="199" t="s">
        <v>99</v>
      </c>
      <c r="E63" s="200">
        <v>29.385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1</v>
      </c>
      <c r="AC63" s="167">
        <v>1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1</v>
      </c>
      <c r="CZ63" s="167">
        <v>2.525</v>
      </c>
    </row>
    <row r="64" spans="1:15" ht="12.75">
      <c r="A64" s="203"/>
      <c r="B64" s="205"/>
      <c r="C64" s="206" t="s">
        <v>152</v>
      </c>
      <c r="D64" s="207"/>
      <c r="E64" s="208">
        <v>29.385</v>
      </c>
      <c r="F64" s="209"/>
      <c r="G64" s="210"/>
      <c r="M64" s="204" t="s">
        <v>152</v>
      </c>
      <c r="O64" s="195"/>
    </row>
    <row r="65" spans="1:104" ht="12.75">
      <c r="A65" s="196">
        <v>21</v>
      </c>
      <c r="B65" s="197" t="s">
        <v>153</v>
      </c>
      <c r="C65" s="198" t="s">
        <v>154</v>
      </c>
      <c r="D65" s="199" t="s">
        <v>141</v>
      </c>
      <c r="E65" s="200">
        <v>13.0425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1</v>
      </c>
      <c r="AC65" s="167">
        <v>1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1</v>
      </c>
      <c r="CZ65" s="167">
        <v>0.0392</v>
      </c>
    </row>
    <row r="66" spans="1:15" ht="12.75">
      <c r="A66" s="203"/>
      <c r="B66" s="205"/>
      <c r="C66" s="206" t="s">
        <v>155</v>
      </c>
      <c r="D66" s="207"/>
      <c r="E66" s="208">
        <v>13.0425</v>
      </c>
      <c r="F66" s="209"/>
      <c r="G66" s="210"/>
      <c r="M66" s="204" t="s">
        <v>155</v>
      </c>
      <c r="O66" s="195"/>
    </row>
    <row r="67" spans="1:104" ht="12.75">
      <c r="A67" s="196">
        <v>22</v>
      </c>
      <c r="B67" s="197" t="s">
        <v>156</v>
      </c>
      <c r="C67" s="198" t="s">
        <v>157</v>
      </c>
      <c r="D67" s="199" t="s">
        <v>141</v>
      </c>
      <c r="E67" s="200">
        <v>13.0425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0</v>
      </c>
    </row>
    <row r="68" spans="1:15" ht="12.75">
      <c r="A68" s="203"/>
      <c r="B68" s="205"/>
      <c r="C68" s="206" t="s">
        <v>158</v>
      </c>
      <c r="D68" s="207"/>
      <c r="E68" s="208">
        <v>13.0425</v>
      </c>
      <c r="F68" s="209"/>
      <c r="G68" s="210"/>
      <c r="M68" s="231">
        <v>130425</v>
      </c>
      <c r="O68" s="195"/>
    </row>
    <row r="69" spans="1:104" ht="22.5">
      <c r="A69" s="196">
        <v>23</v>
      </c>
      <c r="B69" s="197" t="s">
        <v>159</v>
      </c>
      <c r="C69" s="198" t="s">
        <v>160</v>
      </c>
      <c r="D69" s="199" t="s">
        <v>161</v>
      </c>
      <c r="E69" s="200">
        <v>0.847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1.05634</v>
      </c>
    </row>
    <row r="70" spans="1:15" ht="12.75">
      <c r="A70" s="203"/>
      <c r="B70" s="205"/>
      <c r="C70" s="206" t="s">
        <v>162</v>
      </c>
      <c r="D70" s="207"/>
      <c r="E70" s="208">
        <v>0.847</v>
      </c>
      <c r="F70" s="209"/>
      <c r="G70" s="210"/>
      <c r="M70" s="204" t="s">
        <v>162</v>
      </c>
      <c r="O70" s="195"/>
    </row>
    <row r="71" spans="1:104" ht="22.5">
      <c r="A71" s="196">
        <v>24</v>
      </c>
      <c r="B71" s="197" t="s">
        <v>163</v>
      </c>
      <c r="C71" s="198" t="s">
        <v>164</v>
      </c>
      <c r="D71" s="199" t="s">
        <v>141</v>
      </c>
      <c r="E71" s="200">
        <v>21.7375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1</v>
      </c>
      <c r="AC71" s="167">
        <v>1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1</v>
      </c>
      <c r="CZ71" s="167">
        <v>0.74</v>
      </c>
    </row>
    <row r="72" spans="1:15" ht="12.75">
      <c r="A72" s="203"/>
      <c r="B72" s="205"/>
      <c r="C72" s="206" t="s">
        <v>165</v>
      </c>
      <c r="D72" s="207"/>
      <c r="E72" s="208">
        <v>21.7375</v>
      </c>
      <c r="F72" s="209"/>
      <c r="G72" s="210"/>
      <c r="M72" s="204" t="s">
        <v>165</v>
      </c>
      <c r="O72" s="195"/>
    </row>
    <row r="73" spans="1:104" ht="12.75">
      <c r="A73" s="196">
        <v>25</v>
      </c>
      <c r="B73" s="197" t="s">
        <v>166</v>
      </c>
      <c r="C73" s="198" t="s">
        <v>167</v>
      </c>
      <c r="D73" s="199" t="s">
        <v>99</v>
      </c>
      <c r="E73" s="200">
        <v>47.1963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2.525</v>
      </c>
    </row>
    <row r="74" spans="1:15" ht="12.75">
      <c r="A74" s="203"/>
      <c r="B74" s="205"/>
      <c r="C74" s="206" t="s">
        <v>168</v>
      </c>
      <c r="D74" s="207"/>
      <c r="E74" s="208">
        <v>25.4063</v>
      </c>
      <c r="F74" s="209"/>
      <c r="G74" s="210"/>
      <c r="M74" s="204" t="s">
        <v>168</v>
      </c>
      <c r="O74" s="195"/>
    </row>
    <row r="75" spans="1:15" ht="12.75">
      <c r="A75" s="203"/>
      <c r="B75" s="205"/>
      <c r="C75" s="206" t="s">
        <v>169</v>
      </c>
      <c r="D75" s="207"/>
      <c r="E75" s="208">
        <v>14.377</v>
      </c>
      <c r="F75" s="209"/>
      <c r="G75" s="210"/>
      <c r="M75" s="204" t="s">
        <v>169</v>
      </c>
      <c r="O75" s="195"/>
    </row>
    <row r="76" spans="1:15" ht="12.75">
      <c r="A76" s="203"/>
      <c r="B76" s="205"/>
      <c r="C76" s="206" t="s">
        <v>170</v>
      </c>
      <c r="D76" s="207"/>
      <c r="E76" s="208">
        <v>7.4131</v>
      </c>
      <c r="F76" s="209"/>
      <c r="G76" s="210"/>
      <c r="M76" s="204" t="s">
        <v>170</v>
      </c>
      <c r="O76" s="195"/>
    </row>
    <row r="77" spans="1:104" ht="12.75">
      <c r="A77" s="196">
        <v>26</v>
      </c>
      <c r="B77" s="197" t="s">
        <v>171</v>
      </c>
      <c r="C77" s="198" t="s">
        <v>172</v>
      </c>
      <c r="D77" s="199" t="s">
        <v>141</v>
      </c>
      <c r="E77" s="200">
        <v>46.08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0.03916</v>
      </c>
    </row>
    <row r="78" spans="1:15" ht="12.75">
      <c r="A78" s="203"/>
      <c r="B78" s="205"/>
      <c r="C78" s="206" t="s">
        <v>173</v>
      </c>
      <c r="D78" s="207"/>
      <c r="E78" s="208">
        <v>26.88</v>
      </c>
      <c r="F78" s="209"/>
      <c r="G78" s="210"/>
      <c r="M78" s="204" t="s">
        <v>173</v>
      </c>
      <c r="O78" s="195"/>
    </row>
    <row r="79" spans="1:15" ht="12.75">
      <c r="A79" s="203"/>
      <c r="B79" s="205"/>
      <c r="C79" s="206" t="s">
        <v>174</v>
      </c>
      <c r="D79" s="207"/>
      <c r="E79" s="208">
        <v>0</v>
      </c>
      <c r="F79" s="209"/>
      <c r="G79" s="210"/>
      <c r="M79" s="204" t="s">
        <v>174</v>
      </c>
      <c r="O79" s="195"/>
    </row>
    <row r="80" spans="1:15" ht="12.75">
      <c r="A80" s="203"/>
      <c r="B80" s="205"/>
      <c r="C80" s="206" t="s">
        <v>175</v>
      </c>
      <c r="D80" s="207"/>
      <c r="E80" s="208">
        <v>19.2</v>
      </c>
      <c r="F80" s="209"/>
      <c r="G80" s="210"/>
      <c r="M80" s="204" t="s">
        <v>175</v>
      </c>
      <c r="O80" s="195"/>
    </row>
    <row r="81" spans="1:104" ht="12.75">
      <c r="A81" s="196">
        <v>27</v>
      </c>
      <c r="B81" s="197" t="s">
        <v>176</v>
      </c>
      <c r="C81" s="198" t="s">
        <v>177</v>
      </c>
      <c r="D81" s="199" t="s">
        <v>141</v>
      </c>
      <c r="E81" s="200">
        <v>46.08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1</v>
      </c>
      <c r="CZ81" s="167">
        <v>0</v>
      </c>
    </row>
    <row r="82" spans="1:15" ht="12.75">
      <c r="A82" s="203"/>
      <c r="B82" s="205"/>
      <c r="C82" s="206" t="s">
        <v>178</v>
      </c>
      <c r="D82" s="207"/>
      <c r="E82" s="208">
        <v>46.08</v>
      </c>
      <c r="F82" s="209"/>
      <c r="G82" s="210"/>
      <c r="M82" s="204" t="s">
        <v>178</v>
      </c>
      <c r="O82" s="195"/>
    </row>
    <row r="83" spans="1:104" ht="12.75">
      <c r="A83" s="196">
        <v>28</v>
      </c>
      <c r="B83" s="197" t="s">
        <v>179</v>
      </c>
      <c r="C83" s="198" t="s">
        <v>180</v>
      </c>
      <c r="D83" s="199" t="s">
        <v>161</v>
      </c>
      <c r="E83" s="200">
        <v>0.8369</v>
      </c>
      <c r="F83" s="200">
        <v>0</v>
      </c>
      <c r="G83" s="201">
        <f>E83*F83</f>
        <v>0</v>
      </c>
      <c r="O83" s="195">
        <v>2</v>
      </c>
      <c r="AA83" s="167">
        <v>1</v>
      </c>
      <c r="AB83" s="167">
        <v>1</v>
      </c>
      <c r="AC83" s="167">
        <v>1</v>
      </c>
      <c r="AZ83" s="167">
        <v>1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</v>
      </c>
      <c r="CB83" s="202">
        <v>1</v>
      </c>
      <c r="CZ83" s="167">
        <v>1.02116</v>
      </c>
    </row>
    <row r="84" spans="1:15" ht="12.75">
      <c r="A84" s="203"/>
      <c r="B84" s="205"/>
      <c r="C84" s="206" t="s">
        <v>181</v>
      </c>
      <c r="D84" s="207"/>
      <c r="E84" s="208">
        <v>0</v>
      </c>
      <c r="F84" s="209"/>
      <c r="G84" s="210"/>
      <c r="M84" s="204" t="s">
        <v>181</v>
      </c>
      <c r="O84" s="195"/>
    </row>
    <row r="85" spans="1:15" ht="12.75">
      <c r="A85" s="203"/>
      <c r="B85" s="205"/>
      <c r="C85" s="206" t="s">
        <v>182</v>
      </c>
      <c r="D85" s="207"/>
      <c r="E85" s="208">
        <v>0.8369</v>
      </c>
      <c r="F85" s="209"/>
      <c r="G85" s="210"/>
      <c r="M85" s="204" t="s">
        <v>182</v>
      </c>
      <c r="O85" s="195"/>
    </row>
    <row r="86" spans="1:104" ht="12.75">
      <c r="A86" s="196">
        <v>29</v>
      </c>
      <c r="B86" s="197" t="s">
        <v>183</v>
      </c>
      <c r="C86" s="198" t="s">
        <v>184</v>
      </c>
      <c r="D86" s="199" t="s">
        <v>185</v>
      </c>
      <c r="E86" s="200">
        <v>13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0.02281</v>
      </c>
    </row>
    <row r="87" spans="1:15" ht="22.5">
      <c r="A87" s="203"/>
      <c r="B87" s="205"/>
      <c r="C87" s="206" t="s">
        <v>186</v>
      </c>
      <c r="D87" s="207"/>
      <c r="E87" s="208">
        <v>0</v>
      </c>
      <c r="F87" s="209"/>
      <c r="G87" s="210"/>
      <c r="M87" s="204" t="s">
        <v>186</v>
      </c>
      <c r="O87" s="195"/>
    </row>
    <row r="88" spans="1:15" ht="12.75">
      <c r="A88" s="203"/>
      <c r="B88" s="205"/>
      <c r="C88" s="206" t="s">
        <v>187</v>
      </c>
      <c r="D88" s="207"/>
      <c r="E88" s="208">
        <v>7</v>
      </c>
      <c r="F88" s="209"/>
      <c r="G88" s="210"/>
      <c r="M88" s="204" t="s">
        <v>187</v>
      </c>
      <c r="O88" s="195"/>
    </row>
    <row r="89" spans="1:15" ht="12.75">
      <c r="A89" s="203"/>
      <c r="B89" s="205"/>
      <c r="C89" s="206" t="s">
        <v>188</v>
      </c>
      <c r="D89" s="207"/>
      <c r="E89" s="208">
        <v>6</v>
      </c>
      <c r="F89" s="209"/>
      <c r="G89" s="210"/>
      <c r="M89" s="204" t="s">
        <v>188</v>
      </c>
      <c r="O89" s="195"/>
    </row>
    <row r="90" spans="1:104" ht="12.75">
      <c r="A90" s="196">
        <v>30</v>
      </c>
      <c r="B90" s="197" t="s">
        <v>189</v>
      </c>
      <c r="C90" s="198" t="s">
        <v>190</v>
      </c>
      <c r="D90" s="199" t="s">
        <v>185</v>
      </c>
      <c r="E90" s="200">
        <v>13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1</v>
      </c>
      <c r="AC90" s="167">
        <v>1</v>
      </c>
      <c r="AZ90" s="167">
        <v>1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1</v>
      </c>
      <c r="CZ90" s="167">
        <v>0.04321</v>
      </c>
    </row>
    <row r="91" spans="1:15" ht="12.75">
      <c r="A91" s="203"/>
      <c r="B91" s="205"/>
      <c r="C91" s="206" t="s">
        <v>191</v>
      </c>
      <c r="D91" s="207"/>
      <c r="E91" s="208">
        <v>13</v>
      </c>
      <c r="F91" s="209"/>
      <c r="G91" s="210"/>
      <c r="M91" s="204">
        <v>13</v>
      </c>
      <c r="O91" s="195"/>
    </row>
    <row r="92" spans="1:57" ht="12.75">
      <c r="A92" s="211"/>
      <c r="B92" s="212" t="s">
        <v>75</v>
      </c>
      <c r="C92" s="213" t="str">
        <f>CONCATENATE(B59," ",C59)</f>
        <v>2 Základy a zvláštní zakládání</v>
      </c>
      <c r="D92" s="214"/>
      <c r="E92" s="215"/>
      <c r="F92" s="216"/>
      <c r="G92" s="217">
        <f>SUM(G59:G91)</f>
        <v>0</v>
      </c>
      <c r="O92" s="195">
        <v>4</v>
      </c>
      <c r="BA92" s="218">
        <f>SUM(BA59:BA91)</f>
        <v>0</v>
      </c>
      <c r="BB92" s="218">
        <f>SUM(BB59:BB91)</f>
        <v>0</v>
      </c>
      <c r="BC92" s="218">
        <f>SUM(BC59:BC91)</f>
        <v>0</v>
      </c>
      <c r="BD92" s="218">
        <f>SUM(BD59:BD91)</f>
        <v>0</v>
      </c>
      <c r="BE92" s="218">
        <f>SUM(BE59:BE91)</f>
        <v>0</v>
      </c>
    </row>
    <row r="93" spans="1:15" ht="12.75">
      <c r="A93" s="188" t="s">
        <v>72</v>
      </c>
      <c r="B93" s="189" t="s">
        <v>192</v>
      </c>
      <c r="C93" s="190" t="s">
        <v>193</v>
      </c>
      <c r="D93" s="191"/>
      <c r="E93" s="192"/>
      <c r="F93" s="192"/>
      <c r="G93" s="193"/>
      <c r="H93" s="194"/>
      <c r="I93" s="194"/>
      <c r="O93" s="195">
        <v>1</v>
      </c>
    </row>
    <row r="94" spans="1:104" ht="22.5">
      <c r="A94" s="196">
        <v>31</v>
      </c>
      <c r="B94" s="197" t="s">
        <v>194</v>
      </c>
      <c r="C94" s="198" t="s">
        <v>195</v>
      </c>
      <c r="D94" s="199" t="s">
        <v>141</v>
      </c>
      <c r="E94" s="200">
        <v>27.93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1</v>
      </c>
      <c r="AC94" s="167">
        <v>1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1</v>
      </c>
      <c r="CZ94" s="167">
        <v>0.1063</v>
      </c>
    </row>
    <row r="95" spans="1:15" ht="12.75">
      <c r="A95" s="203"/>
      <c r="B95" s="205"/>
      <c r="C95" s="206" t="s">
        <v>196</v>
      </c>
      <c r="D95" s="207"/>
      <c r="E95" s="208">
        <v>0</v>
      </c>
      <c r="F95" s="209"/>
      <c r="G95" s="210"/>
      <c r="M95" s="204" t="s">
        <v>196</v>
      </c>
      <c r="O95" s="195"/>
    </row>
    <row r="96" spans="1:15" ht="12.75">
      <c r="A96" s="203"/>
      <c r="B96" s="205"/>
      <c r="C96" s="206" t="s">
        <v>197</v>
      </c>
      <c r="D96" s="207"/>
      <c r="E96" s="208">
        <v>27.93</v>
      </c>
      <c r="F96" s="209"/>
      <c r="G96" s="210"/>
      <c r="M96" s="204" t="s">
        <v>197</v>
      </c>
      <c r="O96" s="195"/>
    </row>
    <row r="97" spans="1:104" ht="22.5">
      <c r="A97" s="196">
        <v>32</v>
      </c>
      <c r="B97" s="197" t="s">
        <v>198</v>
      </c>
      <c r="C97" s="198" t="s">
        <v>199</v>
      </c>
      <c r="D97" s="199" t="s">
        <v>141</v>
      </c>
      <c r="E97" s="200">
        <v>343.1067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1</v>
      </c>
      <c r="AC97" s="167">
        <v>1</v>
      </c>
      <c r="AZ97" s="167">
        <v>1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1</v>
      </c>
      <c r="CZ97" s="167">
        <v>0.17454</v>
      </c>
    </row>
    <row r="98" spans="1:15" ht="12.75">
      <c r="A98" s="203"/>
      <c r="B98" s="205"/>
      <c r="C98" s="206" t="s">
        <v>200</v>
      </c>
      <c r="D98" s="207"/>
      <c r="E98" s="208">
        <v>246.34</v>
      </c>
      <c r="F98" s="209"/>
      <c r="G98" s="210"/>
      <c r="M98" s="204" t="s">
        <v>200</v>
      </c>
      <c r="O98" s="195"/>
    </row>
    <row r="99" spans="1:15" ht="12.75">
      <c r="A99" s="203"/>
      <c r="B99" s="205"/>
      <c r="C99" s="206" t="s">
        <v>201</v>
      </c>
      <c r="D99" s="207"/>
      <c r="E99" s="208">
        <v>3.27</v>
      </c>
      <c r="F99" s="209"/>
      <c r="G99" s="210"/>
      <c r="M99" s="204" t="s">
        <v>201</v>
      </c>
      <c r="O99" s="195"/>
    </row>
    <row r="100" spans="1:15" ht="12.75">
      <c r="A100" s="203"/>
      <c r="B100" s="205"/>
      <c r="C100" s="206" t="s">
        <v>202</v>
      </c>
      <c r="D100" s="207"/>
      <c r="E100" s="208">
        <v>27.93</v>
      </c>
      <c r="F100" s="209"/>
      <c r="G100" s="210"/>
      <c r="M100" s="204" t="s">
        <v>202</v>
      </c>
      <c r="O100" s="195"/>
    </row>
    <row r="101" spans="1:15" ht="12.75">
      <c r="A101" s="203"/>
      <c r="B101" s="205"/>
      <c r="C101" s="206" t="s">
        <v>203</v>
      </c>
      <c r="D101" s="207"/>
      <c r="E101" s="208">
        <v>-35.155</v>
      </c>
      <c r="F101" s="209"/>
      <c r="G101" s="210"/>
      <c r="M101" s="204" t="s">
        <v>203</v>
      </c>
      <c r="O101" s="195"/>
    </row>
    <row r="102" spans="1:15" ht="12.75">
      <c r="A102" s="203"/>
      <c r="B102" s="205"/>
      <c r="C102" s="206" t="s">
        <v>204</v>
      </c>
      <c r="D102" s="207"/>
      <c r="E102" s="208">
        <v>-3.7583</v>
      </c>
      <c r="F102" s="209"/>
      <c r="G102" s="210"/>
      <c r="M102" s="204" t="s">
        <v>204</v>
      </c>
      <c r="O102" s="195"/>
    </row>
    <row r="103" spans="1:15" ht="12.75">
      <c r="A103" s="203"/>
      <c r="B103" s="205"/>
      <c r="C103" s="206" t="s">
        <v>205</v>
      </c>
      <c r="D103" s="207"/>
      <c r="E103" s="208">
        <v>-26.2725</v>
      </c>
      <c r="F103" s="209"/>
      <c r="G103" s="210"/>
      <c r="M103" s="204" t="s">
        <v>205</v>
      </c>
      <c r="O103" s="195"/>
    </row>
    <row r="104" spans="1:15" ht="12.75">
      <c r="A104" s="203"/>
      <c r="B104" s="205"/>
      <c r="C104" s="206" t="s">
        <v>206</v>
      </c>
      <c r="D104" s="207"/>
      <c r="E104" s="208">
        <v>-12.995</v>
      </c>
      <c r="F104" s="209"/>
      <c r="G104" s="210"/>
      <c r="M104" s="204" t="s">
        <v>206</v>
      </c>
      <c r="O104" s="195"/>
    </row>
    <row r="105" spans="1:15" ht="12.75">
      <c r="A105" s="203"/>
      <c r="B105" s="205"/>
      <c r="C105" s="206" t="s">
        <v>207</v>
      </c>
      <c r="D105" s="207"/>
      <c r="E105" s="208">
        <v>104.4525</v>
      </c>
      <c r="F105" s="209"/>
      <c r="G105" s="210"/>
      <c r="M105" s="204" t="s">
        <v>207</v>
      </c>
      <c r="O105" s="195"/>
    </row>
    <row r="106" spans="1:15" ht="12.75">
      <c r="A106" s="203"/>
      <c r="B106" s="205"/>
      <c r="C106" s="206" t="s">
        <v>208</v>
      </c>
      <c r="D106" s="207"/>
      <c r="E106" s="208">
        <v>-2.1185</v>
      </c>
      <c r="F106" s="209"/>
      <c r="G106" s="210"/>
      <c r="M106" s="204" t="s">
        <v>208</v>
      </c>
      <c r="O106" s="195"/>
    </row>
    <row r="107" spans="1:15" ht="12.75">
      <c r="A107" s="203"/>
      <c r="B107" s="205"/>
      <c r="C107" s="206" t="s">
        <v>209</v>
      </c>
      <c r="D107" s="207"/>
      <c r="E107" s="208">
        <v>-3.65</v>
      </c>
      <c r="F107" s="209"/>
      <c r="G107" s="210"/>
      <c r="M107" s="204" t="s">
        <v>209</v>
      </c>
      <c r="O107" s="195"/>
    </row>
    <row r="108" spans="1:15" ht="12.75">
      <c r="A108" s="203"/>
      <c r="B108" s="205"/>
      <c r="C108" s="206" t="s">
        <v>208</v>
      </c>
      <c r="D108" s="207"/>
      <c r="E108" s="208">
        <v>-2.1185</v>
      </c>
      <c r="F108" s="209"/>
      <c r="G108" s="210"/>
      <c r="M108" s="204" t="s">
        <v>208</v>
      </c>
      <c r="O108" s="195"/>
    </row>
    <row r="109" spans="1:15" ht="12.75">
      <c r="A109" s="203"/>
      <c r="B109" s="205"/>
      <c r="C109" s="206" t="s">
        <v>210</v>
      </c>
      <c r="D109" s="207"/>
      <c r="E109" s="208">
        <v>-4.025</v>
      </c>
      <c r="F109" s="209"/>
      <c r="G109" s="210"/>
      <c r="M109" s="204" t="s">
        <v>210</v>
      </c>
      <c r="O109" s="195"/>
    </row>
    <row r="110" spans="1:15" ht="12.75">
      <c r="A110" s="203"/>
      <c r="B110" s="205"/>
      <c r="C110" s="206" t="s">
        <v>211</v>
      </c>
      <c r="D110" s="207"/>
      <c r="E110" s="208">
        <v>-3.03</v>
      </c>
      <c r="F110" s="209"/>
      <c r="G110" s="210"/>
      <c r="M110" s="204" t="s">
        <v>211</v>
      </c>
      <c r="O110" s="195"/>
    </row>
    <row r="111" spans="1:15" ht="12.75">
      <c r="A111" s="203"/>
      <c r="B111" s="205"/>
      <c r="C111" s="206" t="s">
        <v>212</v>
      </c>
      <c r="D111" s="207"/>
      <c r="E111" s="208">
        <v>-1.818</v>
      </c>
      <c r="F111" s="209"/>
      <c r="G111" s="210"/>
      <c r="M111" s="204" t="s">
        <v>212</v>
      </c>
      <c r="O111" s="195"/>
    </row>
    <row r="112" spans="1:15" ht="12.75">
      <c r="A112" s="203"/>
      <c r="B112" s="205"/>
      <c r="C112" s="206" t="s">
        <v>213</v>
      </c>
      <c r="D112" s="207"/>
      <c r="E112" s="208">
        <v>63.555</v>
      </c>
      <c r="F112" s="209"/>
      <c r="G112" s="210"/>
      <c r="M112" s="204" t="s">
        <v>213</v>
      </c>
      <c r="O112" s="195"/>
    </row>
    <row r="113" spans="1:15" ht="12.75">
      <c r="A113" s="203"/>
      <c r="B113" s="205"/>
      <c r="C113" s="206" t="s">
        <v>214</v>
      </c>
      <c r="D113" s="207"/>
      <c r="E113" s="208">
        <v>-7.5</v>
      </c>
      <c r="F113" s="209"/>
      <c r="G113" s="210"/>
      <c r="M113" s="204" t="s">
        <v>214</v>
      </c>
      <c r="O113" s="195"/>
    </row>
    <row r="114" spans="1:104" ht="12.75">
      <c r="A114" s="196">
        <v>33</v>
      </c>
      <c r="B114" s="197" t="s">
        <v>215</v>
      </c>
      <c r="C114" s="198" t="s">
        <v>216</v>
      </c>
      <c r="D114" s="199" t="s">
        <v>185</v>
      </c>
      <c r="E114" s="200">
        <v>1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1</v>
      </c>
      <c r="AC114" s="167">
        <v>1</v>
      </c>
      <c r="AZ114" s="167">
        <v>1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1</v>
      </c>
      <c r="CZ114" s="167">
        <v>0.11565</v>
      </c>
    </row>
    <row r="115" spans="1:15" ht="12.75">
      <c r="A115" s="203"/>
      <c r="B115" s="205"/>
      <c r="C115" s="206" t="s">
        <v>73</v>
      </c>
      <c r="D115" s="207"/>
      <c r="E115" s="208">
        <v>1</v>
      </c>
      <c r="F115" s="209"/>
      <c r="G115" s="210"/>
      <c r="M115" s="204">
        <v>1</v>
      </c>
      <c r="O115" s="195"/>
    </row>
    <row r="116" spans="1:104" ht="12.75">
      <c r="A116" s="196">
        <v>34</v>
      </c>
      <c r="B116" s="197" t="s">
        <v>217</v>
      </c>
      <c r="C116" s="198" t="s">
        <v>218</v>
      </c>
      <c r="D116" s="199" t="s">
        <v>185</v>
      </c>
      <c r="E116" s="200">
        <v>13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1</v>
      </c>
      <c r="AC116" s="167">
        <v>1</v>
      </c>
      <c r="AZ116" s="167">
        <v>1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1</v>
      </c>
      <c r="CZ116" s="167">
        <v>0.15339</v>
      </c>
    </row>
    <row r="117" spans="1:15" ht="12.75">
      <c r="A117" s="203"/>
      <c r="B117" s="205"/>
      <c r="C117" s="206" t="s">
        <v>219</v>
      </c>
      <c r="D117" s="207"/>
      <c r="E117" s="208">
        <v>7</v>
      </c>
      <c r="F117" s="209"/>
      <c r="G117" s="210"/>
      <c r="M117" s="204">
        <v>7</v>
      </c>
      <c r="O117" s="195"/>
    </row>
    <row r="118" spans="1:15" ht="12.75">
      <c r="A118" s="203"/>
      <c r="B118" s="205"/>
      <c r="C118" s="206" t="s">
        <v>220</v>
      </c>
      <c r="D118" s="207"/>
      <c r="E118" s="208">
        <v>4</v>
      </c>
      <c r="F118" s="209"/>
      <c r="G118" s="210"/>
      <c r="M118" s="204">
        <v>4</v>
      </c>
      <c r="O118" s="195"/>
    </row>
    <row r="119" spans="1:15" ht="12.75">
      <c r="A119" s="203"/>
      <c r="B119" s="205"/>
      <c r="C119" s="206" t="s">
        <v>144</v>
      </c>
      <c r="D119" s="207"/>
      <c r="E119" s="208">
        <v>2</v>
      </c>
      <c r="F119" s="209"/>
      <c r="G119" s="210"/>
      <c r="M119" s="204">
        <v>2</v>
      </c>
      <c r="O119" s="195"/>
    </row>
    <row r="120" spans="1:104" ht="12.75">
      <c r="A120" s="196">
        <v>35</v>
      </c>
      <c r="B120" s="197" t="s">
        <v>221</v>
      </c>
      <c r="C120" s="198" t="s">
        <v>222</v>
      </c>
      <c r="D120" s="199" t="s">
        <v>185</v>
      </c>
      <c r="E120" s="200">
        <v>1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1</v>
      </c>
      <c r="AC120" s="167">
        <v>1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</v>
      </c>
      <c r="CZ120" s="167">
        <v>0.17309</v>
      </c>
    </row>
    <row r="121" spans="1:15" ht="12.75">
      <c r="A121" s="203"/>
      <c r="B121" s="205"/>
      <c r="C121" s="206" t="s">
        <v>73</v>
      </c>
      <c r="D121" s="207"/>
      <c r="E121" s="208">
        <v>1</v>
      </c>
      <c r="F121" s="209"/>
      <c r="G121" s="210"/>
      <c r="M121" s="204">
        <v>1</v>
      </c>
      <c r="O121" s="195"/>
    </row>
    <row r="122" spans="1:104" ht="12.75">
      <c r="A122" s="196">
        <v>36</v>
      </c>
      <c r="B122" s="197" t="s">
        <v>223</v>
      </c>
      <c r="C122" s="198" t="s">
        <v>224</v>
      </c>
      <c r="D122" s="199" t="s">
        <v>161</v>
      </c>
      <c r="E122" s="200">
        <v>0.0901</v>
      </c>
      <c r="F122" s="200">
        <v>0</v>
      </c>
      <c r="G122" s="201">
        <f>E122*F122</f>
        <v>0</v>
      </c>
      <c r="O122" s="195">
        <v>2</v>
      </c>
      <c r="AA122" s="167">
        <v>1</v>
      </c>
      <c r="AB122" s="167">
        <v>1</v>
      </c>
      <c r="AC122" s="167">
        <v>1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</v>
      </c>
      <c r="CB122" s="202">
        <v>1</v>
      </c>
      <c r="CZ122" s="167">
        <v>0.01954</v>
      </c>
    </row>
    <row r="123" spans="1:15" ht="12.75">
      <c r="A123" s="203"/>
      <c r="B123" s="205"/>
      <c r="C123" s="206" t="s">
        <v>225</v>
      </c>
      <c r="D123" s="207"/>
      <c r="E123" s="208">
        <v>0</v>
      </c>
      <c r="F123" s="209"/>
      <c r="G123" s="210"/>
      <c r="M123" s="204" t="s">
        <v>225</v>
      </c>
      <c r="O123" s="195"/>
    </row>
    <row r="124" spans="1:15" ht="12.75">
      <c r="A124" s="203"/>
      <c r="B124" s="205"/>
      <c r="C124" s="206" t="s">
        <v>226</v>
      </c>
      <c r="D124" s="207"/>
      <c r="E124" s="208">
        <v>0.0368</v>
      </c>
      <c r="F124" s="209"/>
      <c r="G124" s="210"/>
      <c r="M124" s="204" t="s">
        <v>226</v>
      </c>
      <c r="O124" s="195"/>
    </row>
    <row r="125" spans="1:15" ht="12.75">
      <c r="A125" s="203"/>
      <c r="B125" s="205"/>
      <c r="C125" s="206" t="s">
        <v>227</v>
      </c>
      <c r="D125" s="207"/>
      <c r="E125" s="208">
        <v>0</v>
      </c>
      <c r="F125" s="209"/>
      <c r="G125" s="210"/>
      <c r="M125" s="204" t="s">
        <v>227</v>
      </c>
      <c r="O125" s="195"/>
    </row>
    <row r="126" spans="1:15" ht="12.75">
      <c r="A126" s="203"/>
      <c r="B126" s="205"/>
      <c r="C126" s="206" t="s">
        <v>228</v>
      </c>
      <c r="D126" s="207"/>
      <c r="E126" s="208">
        <v>0.0533</v>
      </c>
      <c r="F126" s="209"/>
      <c r="G126" s="210"/>
      <c r="M126" s="204" t="s">
        <v>228</v>
      </c>
      <c r="O126" s="195"/>
    </row>
    <row r="127" spans="1:104" ht="12.75">
      <c r="A127" s="196">
        <v>37</v>
      </c>
      <c r="B127" s="197" t="s">
        <v>229</v>
      </c>
      <c r="C127" s="198" t="s">
        <v>230</v>
      </c>
      <c r="D127" s="199" t="s">
        <v>161</v>
      </c>
      <c r="E127" s="200">
        <v>0.1487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1</v>
      </c>
      <c r="AC127" s="167">
        <v>1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1</v>
      </c>
      <c r="CZ127" s="167">
        <v>0.01709</v>
      </c>
    </row>
    <row r="128" spans="1:15" ht="12.75">
      <c r="A128" s="203"/>
      <c r="B128" s="205"/>
      <c r="C128" s="206" t="s">
        <v>231</v>
      </c>
      <c r="D128" s="207"/>
      <c r="E128" s="208">
        <v>0</v>
      </c>
      <c r="F128" s="209"/>
      <c r="G128" s="210"/>
      <c r="M128" s="204" t="s">
        <v>231</v>
      </c>
      <c r="O128" s="195"/>
    </row>
    <row r="129" spans="1:15" ht="12.75">
      <c r="A129" s="203"/>
      <c r="B129" s="205"/>
      <c r="C129" s="206" t="s">
        <v>232</v>
      </c>
      <c r="D129" s="207"/>
      <c r="E129" s="208">
        <v>0.103</v>
      </c>
      <c r="F129" s="209"/>
      <c r="G129" s="210"/>
      <c r="M129" s="204" t="s">
        <v>232</v>
      </c>
      <c r="O129" s="195"/>
    </row>
    <row r="130" spans="1:15" ht="12.75">
      <c r="A130" s="203"/>
      <c r="B130" s="205"/>
      <c r="C130" s="206" t="s">
        <v>231</v>
      </c>
      <c r="D130" s="207"/>
      <c r="E130" s="208">
        <v>0</v>
      </c>
      <c r="F130" s="209"/>
      <c r="G130" s="210"/>
      <c r="M130" s="204" t="s">
        <v>231</v>
      </c>
      <c r="O130" s="195"/>
    </row>
    <row r="131" spans="1:15" ht="12.75">
      <c r="A131" s="203"/>
      <c r="B131" s="205"/>
      <c r="C131" s="206" t="s">
        <v>233</v>
      </c>
      <c r="D131" s="207"/>
      <c r="E131" s="208">
        <v>0.0458</v>
      </c>
      <c r="F131" s="209"/>
      <c r="G131" s="210"/>
      <c r="M131" s="204" t="s">
        <v>233</v>
      </c>
      <c r="O131" s="195"/>
    </row>
    <row r="132" spans="1:104" ht="12.75">
      <c r="A132" s="196">
        <v>38</v>
      </c>
      <c r="B132" s="197" t="s">
        <v>234</v>
      </c>
      <c r="C132" s="198" t="s">
        <v>235</v>
      </c>
      <c r="D132" s="199" t="s">
        <v>161</v>
      </c>
      <c r="E132" s="200">
        <v>1.7633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1</v>
      </c>
      <c r="AC132" s="167">
        <v>1</v>
      </c>
      <c r="AZ132" s="167">
        <v>1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1</v>
      </c>
      <c r="CZ132" s="167">
        <v>0.01221</v>
      </c>
    </row>
    <row r="133" spans="1:15" ht="12.75">
      <c r="A133" s="203"/>
      <c r="B133" s="205"/>
      <c r="C133" s="206" t="s">
        <v>236</v>
      </c>
      <c r="D133" s="207"/>
      <c r="E133" s="208">
        <v>0</v>
      </c>
      <c r="F133" s="209"/>
      <c r="G133" s="210"/>
      <c r="M133" s="204" t="s">
        <v>236</v>
      </c>
      <c r="O133" s="195"/>
    </row>
    <row r="134" spans="1:15" ht="12.75">
      <c r="A134" s="203"/>
      <c r="B134" s="205"/>
      <c r="C134" s="206" t="s">
        <v>237</v>
      </c>
      <c r="D134" s="207"/>
      <c r="E134" s="208">
        <v>0.657</v>
      </c>
      <c r="F134" s="209"/>
      <c r="G134" s="210"/>
      <c r="M134" s="204" t="s">
        <v>237</v>
      </c>
      <c r="O134" s="195"/>
    </row>
    <row r="135" spans="1:15" ht="12.75">
      <c r="A135" s="203"/>
      <c r="B135" s="205"/>
      <c r="C135" s="206" t="s">
        <v>238</v>
      </c>
      <c r="D135" s="207"/>
      <c r="E135" s="208">
        <v>0</v>
      </c>
      <c r="F135" s="209"/>
      <c r="G135" s="210"/>
      <c r="M135" s="204" t="s">
        <v>238</v>
      </c>
      <c r="O135" s="195"/>
    </row>
    <row r="136" spans="1:15" ht="12.75">
      <c r="A136" s="203"/>
      <c r="B136" s="205"/>
      <c r="C136" s="206" t="s">
        <v>239</v>
      </c>
      <c r="D136" s="207"/>
      <c r="E136" s="208">
        <v>0.8417</v>
      </c>
      <c r="F136" s="209"/>
      <c r="G136" s="210"/>
      <c r="M136" s="204" t="s">
        <v>239</v>
      </c>
      <c r="O136" s="195"/>
    </row>
    <row r="137" spans="1:15" ht="12.75">
      <c r="A137" s="203"/>
      <c r="B137" s="205"/>
      <c r="C137" s="206" t="s">
        <v>240</v>
      </c>
      <c r="D137" s="207"/>
      <c r="E137" s="208">
        <v>0</v>
      </c>
      <c r="F137" s="209"/>
      <c r="G137" s="210"/>
      <c r="M137" s="204" t="s">
        <v>240</v>
      </c>
      <c r="O137" s="195"/>
    </row>
    <row r="138" spans="1:15" ht="12.75">
      <c r="A138" s="203"/>
      <c r="B138" s="205"/>
      <c r="C138" s="206" t="s">
        <v>241</v>
      </c>
      <c r="D138" s="207"/>
      <c r="E138" s="208">
        <v>0.2646</v>
      </c>
      <c r="F138" s="209"/>
      <c r="G138" s="210"/>
      <c r="M138" s="204" t="s">
        <v>241</v>
      </c>
      <c r="O138" s="195"/>
    </row>
    <row r="139" spans="1:104" ht="12.75">
      <c r="A139" s="196">
        <v>39</v>
      </c>
      <c r="B139" s="197" t="s">
        <v>242</v>
      </c>
      <c r="C139" s="198" t="s">
        <v>243</v>
      </c>
      <c r="D139" s="199" t="s">
        <v>161</v>
      </c>
      <c r="E139" s="200">
        <v>0.0397</v>
      </c>
      <c r="F139" s="200">
        <v>0</v>
      </c>
      <c r="G139" s="201">
        <f>E139*F139</f>
        <v>0</v>
      </c>
      <c r="O139" s="195">
        <v>2</v>
      </c>
      <c r="AA139" s="167">
        <v>3</v>
      </c>
      <c r="AB139" s="167">
        <v>1</v>
      </c>
      <c r="AC139" s="167">
        <v>13231028</v>
      </c>
      <c r="AZ139" s="167">
        <v>1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3</v>
      </c>
      <c r="CB139" s="202">
        <v>1</v>
      </c>
      <c r="CZ139" s="167">
        <v>1</v>
      </c>
    </row>
    <row r="140" spans="1:15" ht="12.75">
      <c r="A140" s="203"/>
      <c r="B140" s="205"/>
      <c r="C140" s="206" t="s">
        <v>244</v>
      </c>
      <c r="D140" s="207"/>
      <c r="E140" s="208">
        <v>0.0397</v>
      </c>
      <c r="F140" s="209"/>
      <c r="G140" s="210"/>
      <c r="M140" s="204" t="s">
        <v>244</v>
      </c>
      <c r="O140" s="195"/>
    </row>
    <row r="141" spans="1:104" ht="12.75">
      <c r="A141" s="196">
        <v>40</v>
      </c>
      <c r="B141" s="197" t="s">
        <v>245</v>
      </c>
      <c r="C141" s="198" t="s">
        <v>246</v>
      </c>
      <c r="D141" s="199" t="s">
        <v>161</v>
      </c>
      <c r="E141" s="200">
        <v>0.0576</v>
      </c>
      <c r="F141" s="200">
        <v>0</v>
      </c>
      <c r="G141" s="201">
        <f>E141*F141</f>
        <v>0</v>
      </c>
      <c r="O141" s="195">
        <v>2</v>
      </c>
      <c r="AA141" s="167">
        <v>3</v>
      </c>
      <c r="AB141" s="167">
        <v>1</v>
      </c>
      <c r="AC141" s="167">
        <v>13380520</v>
      </c>
      <c r="AZ141" s="167">
        <v>1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3</v>
      </c>
      <c r="CB141" s="202">
        <v>1</v>
      </c>
      <c r="CZ141" s="167">
        <v>1</v>
      </c>
    </row>
    <row r="142" spans="1:15" ht="12.75">
      <c r="A142" s="203"/>
      <c r="B142" s="205"/>
      <c r="C142" s="206" t="s">
        <v>247</v>
      </c>
      <c r="D142" s="207"/>
      <c r="E142" s="208">
        <v>0.0576</v>
      </c>
      <c r="F142" s="209"/>
      <c r="G142" s="210"/>
      <c r="M142" s="204" t="s">
        <v>247</v>
      </c>
      <c r="O142" s="195"/>
    </row>
    <row r="143" spans="1:104" ht="12.75">
      <c r="A143" s="196">
        <v>41</v>
      </c>
      <c r="B143" s="197" t="s">
        <v>248</v>
      </c>
      <c r="C143" s="198" t="s">
        <v>249</v>
      </c>
      <c r="D143" s="199" t="s">
        <v>161</v>
      </c>
      <c r="E143" s="200">
        <v>0.1606</v>
      </c>
      <c r="F143" s="200">
        <v>0</v>
      </c>
      <c r="G143" s="201">
        <f>E143*F143</f>
        <v>0</v>
      </c>
      <c r="O143" s="195">
        <v>2</v>
      </c>
      <c r="AA143" s="167">
        <v>3</v>
      </c>
      <c r="AB143" s="167">
        <v>1</v>
      </c>
      <c r="AC143" s="167">
        <v>13380525</v>
      </c>
      <c r="AZ143" s="167">
        <v>1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3</v>
      </c>
      <c r="CB143" s="202">
        <v>1</v>
      </c>
      <c r="CZ143" s="167">
        <v>1</v>
      </c>
    </row>
    <row r="144" spans="1:15" ht="12.75">
      <c r="A144" s="203"/>
      <c r="B144" s="205"/>
      <c r="C144" s="206" t="s">
        <v>250</v>
      </c>
      <c r="D144" s="207"/>
      <c r="E144" s="208">
        <v>0.1606</v>
      </c>
      <c r="F144" s="209"/>
      <c r="G144" s="210"/>
      <c r="M144" s="204" t="s">
        <v>250</v>
      </c>
      <c r="O144" s="195"/>
    </row>
    <row r="145" spans="1:104" ht="12.75">
      <c r="A145" s="196">
        <v>42</v>
      </c>
      <c r="B145" s="197" t="s">
        <v>251</v>
      </c>
      <c r="C145" s="198" t="s">
        <v>252</v>
      </c>
      <c r="D145" s="199" t="s">
        <v>161</v>
      </c>
      <c r="E145" s="200">
        <v>0.2858</v>
      </c>
      <c r="F145" s="200">
        <v>0</v>
      </c>
      <c r="G145" s="201">
        <f>E145*F145</f>
        <v>0</v>
      </c>
      <c r="O145" s="195">
        <v>2</v>
      </c>
      <c r="AA145" s="167">
        <v>3</v>
      </c>
      <c r="AB145" s="167">
        <v>1</v>
      </c>
      <c r="AC145" s="167">
        <v>13480815</v>
      </c>
      <c r="AZ145" s="167">
        <v>1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3</v>
      </c>
      <c r="CB145" s="202">
        <v>1</v>
      </c>
      <c r="CZ145" s="167">
        <v>1</v>
      </c>
    </row>
    <row r="146" spans="1:15" ht="12.75">
      <c r="A146" s="203"/>
      <c r="B146" s="205"/>
      <c r="C146" s="206" t="s">
        <v>253</v>
      </c>
      <c r="D146" s="207"/>
      <c r="E146" s="208">
        <v>0.2858</v>
      </c>
      <c r="F146" s="209"/>
      <c r="G146" s="210"/>
      <c r="M146" s="204" t="s">
        <v>253</v>
      </c>
      <c r="O146" s="195"/>
    </row>
    <row r="147" spans="1:104" ht="12.75">
      <c r="A147" s="196">
        <v>43</v>
      </c>
      <c r="B147" s="197" t="s">
        <v>254</v>
      </c>
      <c r="C147" s="198" t="s">
        <v>255</v>
      </c>
      <c r="D147" s="199" t="s">
        <v>161</v>
      </c>
      <c r="E147" s="200">
        <v>0.909</v>
      </c>
      <c r="F147" s="200">
        <v>0</v>
      </c>
      <c r="G147" s="201">
        <f>E147*F147</f>
        <v>0</v>
      </c>
      <c r="O147" s="195">
        <v>2</v>
      </c>
      <c r="AA147" s="167">
        <v>3</v>
      </c>
      <c r="AB147" s="167">
        <v>1</v>
      </c>
      <c r="AC147" s="167">
        <v>13480825</v>
      </c>
      <c r="AZ147" s="167">
        <v>1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3</v>
      </c>
      <c r="CB147" s="202">
        <v>1</v>
      </c>
      <c r="CZ147" s="167">
        <v>1</v>
      </c>
    </row>
    <row r="148" spans="1:15" ht="12.75">
      <c r="A148" s="203"/>
      <c r="B148" s="205"/>
      <c r="C148" s="206" t="s">
        <v>256</v>
      </c>
      <c r="D148" s="207"/>
      <c r="E148" s="208">
        <v>0.909</v>
      </c>
      <c r="F148" s="209"/>
      <c r="G148" s="210"/>
      <c r="M148" s="204" t="s">
        <v>256</v>
      </c>
      <c r="O148" s="195"/>
    </row>
    <row r="149" spans="1:104" ht="12.75">
      <c r="A149" s="196">
        <v>44</v>
      </c>
      <c r="B149" s="197" t="s">
        <v>257</v>
      </c>
      <c r="C149" s="198" t="s">
        <v>258</v>
      </c>
      <c r="D149" s="199" t="s">
        <v>161</v>
      </c>
      <c r="E149" s="200">
        <v>0.7096</v>
      </c>
      <c r="F149" s="200">
        <v>0</v>
      </c>
      <c r="G149" s="201">
        <f>E149*F149</f>
        <v>0</v>
      </c>
      <c r="O149" s="195">
        <v>2</v>
      </c>
      <c r="AA149" s="167">
        <v>3</v>
      </c>
      <c r="AB149" s="167">
        <v>1</v>
      </c>
      <c r="AC149" s="167">
        <v>13486335</v>
      </c>
      <c r="AZ149" s="167">
        <v>1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3</v>
      </c>
      <c r="CB149" s="202">
        <v>1</v>
      </c>
      <c r="CZ149" s="167">
        <v>1</v>
      </c>
    </row>
    <row r="150" spans="1:15" ht="12.75">
      <c r="A150" s="203"/>
      <c r="B150" s="205"/>
      <c r="C150" s="206" t="s">
        <v>259</v>
      </c>
      <c r="D150" s="207"/>
      <c r="E150" s="208">
        <v>0.7096</v>
      </c>
      <c r="F150" s="209"/>
      <c r="G150" s="210"/>
      <c r="M150" s="204" t="s">
        <v>259</v>
      </c>
      <c r="O150" s="195"/>
    </row>
    <row r="151" spans="1:57" ht="12.75">
      <c r="A151" s="211"/>
      <c r="B151" s="212" t="s">
        <v>75</v>
      </c>
      <c r="C151" s="213" t="str">
        <f>CONCATENATE(B93," ",C93)</f>
        <v>3 Svislé a kompletní konstrukce</v>
      </c>
      <c r="D151" s="214"/>
      <c r="E151" s="215"/>
      <c r="F151" s="216"/>
      <c r="G151" s="217">
        <f>SUM(G93:G150)</f>
        <v>0</v>
      </c>
      <c r="O151" s="195">
        <v>4</v>
      </c>
      <c r="BA151" s="218">
        <f>SUM(BA93:BA150)</f>
        <v>0</v>
      </c>
      <c r="BB151" s="218">
        <f>SUM(BB93:BB150)</f>
        <v>0</v>
      </c>
      <c r="BC151" s="218">
        <f>SUM(BC93:BC150)</f>
        <v>0</v>
      </c>
      <c r="BD151" s="218">
        <f>SUM(BD93:BD150)</f>
        <v>0</v>
      </c>
      <c r="BE151" s="218">
        <f>SUM(BE93:BE150)</f>
        <v>0</v>
      </c>
    </row>
    <row r="152" spans="1:15" ht="12.75">
      <c r="A152" s="188" t="s">
        <v>72</v>
      </c>
      <c r="B152" s="189" t="s">
        <v>260</v>
      </c>
      <c r="C152" s="190" t="s">
        <v>261</v>
      </c>
      <c r="D152" s="191"/>
      <c r="E152" s="192"/>
      <c r="F152" s="192"/>
      <c r="G152" s="193"/>
      <c r="H152" s="194"/>
      <c r="I152" s="194"/>
      <c r="O152" s="195">
        <v>1</v>
      </c>
    </row>
    <row r="153" spans="1:104" ht="22.5">
      <c r="A153" s="196">
        <v>45</v>
      </c>
      <c r="B153" s="197" t="s">
        <v>262</v>
      </c>
      <c r="C153" s="198" t="s">
        <v>263</v>
      </c>
      <c r="D153" s="199" t="s">
        <v>141</v>
      </c>
      <c r="E153" s="200">
        <v>45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1</v>
      </c>
      <c r="AC153" s="167">
        <v>1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1</v>
      </c>
      <c r="CZ153" s="167">
        <v>0.01373</v>
      </c>
    </row>
    <row r="154" spans="1:15" ht="12.75">
      <c r="A154" s="203"/>
      <c r="B154" s="205"/>
      <c r="C154" s="206" t="s">
        <v>264</v>
      </c>
      <c r="D154" s="207"/>
      <c r="E154" s="208">
        <v>0</v>
      </c>
      <c r="F154" s="209"/>
      <c r="G154" s="210"/>
      <c r="M154" s="204" t="s">
        <v>264</v>
      </c>
      <c r="O154" s="195"/>
    </row>
    <row r="155" spans="1:15" ht="12.75">
      <c r="A155" s="203"/>
      <c r="B155" s="205"/>
      <c r="C155" s="206" t="s">
        <v>265</v>
      </c>
      <c r="D155" s="207"/>
      <c r="E155" s="208">
        <v>0</v>
      </c>
      <c r="F155" s="209"/>
      <c r="G155" s="210"/>
      <c r="M155" s="204" t="s">
        <v>265</v>
      </c>
      <c r="O155" s="195"/>
    </row>
    <row r="156" spans="1:15" ht="12.75">
      <c r="A156" s="203"/>
      <c r="B156" s="205"/>
      <c r="C156" s="206" t="s">
        <v>266</v>
      </c>
      <c r="D156" s="207"/>
      <c r="E156" s="208">
        <v>45</v>
      </c>
      <c r="F156" s="209"/>
      <c r="G156" s="210"/>
      <c r="M156" s="204" t="s">
        <v>266</v>
      </c>
      <c r="O156" s="195"/>
    </row>
    <row r="157" spans="1:104" ht="22.5">
      <c r="A157" s="196">
        <v>46</v>
      </c>
      <c r="B157" s="197" t="s">
        <v>267</v>
      </c>
      <c r="C157" s="198" t="s">
        <v>268</v>
      </c>
      <c r="D157" s="199" t="s">
        <v>141</v>
      </c>
      <c r="E157" s="200">
        <v>35.28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1</v>
      </c>
      <c r="AC157" s="167">
        <v>1</v>
      </c>
      <c r="AZ157" s="167">
        <v>1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1</v>
      </c>
      <c r="CZ157" s="167">
        <v>0</v>
      </c>
    </row>
    <row r="158" spans="1:15" ht="12.75">
      <c r="A158" s="203"/>
      <c r="B158" s="205"/>
      <c r="C158" s="206" t="s">
        <v>269</v>
      </c>
      <c r="D158" s="207"/>
      <c r="E158" s="208">
        <v>0</v>
      </c>
      <c r="F158" s="209"/>
      <c r="G158" s="210"/>
      <c r="M158" s="204" t="s">
        <v>269</v>
      </c>
      <c r="O158" s="195"/>
    </row>
    <row r="159" spans="1:15" ht="12.75">
      <c r="A159" s="203"/>
      <c r="B159" s="205"/>
      <c r="C159" s="206" t="s">
        <v>270</v>
      </c>
      <c r="D159" s="207"/>
      <c r="E159" s="208">
        <v>35.28</v>
      </c>
      <c r="F159" s="209"/>
      <c r="G159" s="210"/>
      <c r="M159" s="204" t="s">
        <v>270</v>
      </c>
      <c r="O159" s="195"/>
    </row>
    <row r="160" spans="1:57" ht="12.75">
      <c r="A160" s="211"/>
      <c r="B160" s="212" t="s">
        <v>75</v>
      </c>
      <c r="C160" s="213" t="str">
        <f>CONCATENATE(B152," ",C152)</f>
        <v>311 Sádrokartonové konstrukce</v>
      </c>
      <c r="D160" s="214"/>
      <c r="E160" s="215"/>
      <c r="F160" s="216"/>
      <c r="G160" s="217">
        <f>SUM(G152:G159)</f>
        <v>0</v>
      </c>
      <c r="O160" s="195">
        <v>4</v>
      </c>
      <c r="BA160" s="218">
        <f>SUM(BA152:BA159)</f>
        <v>0</v>
      </c>
      <c r="BB160" s="218">
        <f>SUM(BB152:BB159)</f>
        <v>0</v>
      </c>
      <c r="BC160" s="218">
        <f>SUM(BC152:BC159)</f>
        <v>0</v>
      </c>
      <c r="BD160" s="218">
        <f>SUM(BD152:BD159)</f>
        <v>0</v>
      </c>
      <c r="BE160" s="218">
        <f>SUM(BE152:BE159)</f>
        <v>0</v>
      </c>
    </row>
    <row r="161" spans="1:15" ht="12.75">
      <c r="A161" s="188" t="s">
        <v>72</v>
      </c>
      <c r="B161" s="189" t="s">
        <v>271</v>
      </c>
      <c r="C161" s="190" t="s">
        <v>272</v>
      </c>
      <c r="D161" s="191"/>
      <c r="E161" s="192"/>
      <c r="F161" s="192"/>
      <c r="G161" s="193"/>
      <c r="H161" s="194"/>
      <c r="I161" s="194"/>
      <c r="O161" s="195">
        <v>1</v>
      </c>
    </row>
    <row r="162" spans="1:104" ht="22.5">
      <c r="A162" s="196">
        <v>47</v>
      </c>
      <c r="B162" s="197" t="s">
        <v>273</v>
      </c>
      <c r="C162" s="198" t="s">
        <v>274</v>
      </c>
      <c r="D162" s="199" t="s">
        <v>141</v>
      </c>
      <c r="E162" s="200">
        <v>14.415</v>
      </c>
      <c r="F162" s="200">
        <v>0</v>
      </c>
      <c r="G162" s="201">
        <f>E162*F162</f>
        <v>0</v>
      </c>
      <c r="O162" s="195">
        <v>2</v>
      </c>
      <c r="AA162" s="167">
        <v>1</v>
      </c>
      <c r="AB162" s="167">
        <v>1</v>
      </c>
      <c r="AC162" s="167">
        <v>1</v>
      </c>
      <c r="AZ162" s="167">
        <v>1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202">
        <v>1</v>
      </c>
      <c r="CB162" s="202">
        <v>1</v>
      </c>
      <c r="CZ162" s="167">
        <v>0.07471</v>
      </c>
    </row>
    <row r="163" spans="1:15" ht="12.75">
      <c r="A163" s="203"/>
      <c r="B163" s="205"/>
      <c r="C163" s="206" t="s">
        <v>275</v>
      </c>
      <c r="D163" s="207"/>
      <c r="E163" s="208">
        <v>10.4</v>
      </c>
      <c r="F163" s="209"/>
      <c r="G163" s="210"/>
      <c r="M163" s="204" t="s">
        <v>275</v>
      </c>
      <c r="O163" s="195"/>
    </row>
    <row r="164" spans="1:15" ht="12.75">
      <c r="A164" s="203"/>
      <c r="B164" s="205"/>
      <c r="C164" s="206" t="s">
        <v>276</v>
      </c>
      <c r="D164" s="207"/>
      <c r="E164" s="208">
        <v>-4.2</v>
      </c>
      <c r="F164" s="209"/>
      <c r="G164" s="210"/>
      <c r="M164" s="204" t="s">
        <v>276</v>
      </c>
      <c r="O164" s="195"/>
    </row>
    <row r="165" spans="1:15" ht="12.75">
      <c r="A165" s="203"/>
      <c r="B165" s="205"/>
      <c r="C165" s="206" t="s">
        <v>277</v>
      </c>
      <c r="D165" s="207"/>
      <c r="E165" s="208">
        <v>8.215</v>
      </c>
      <c r="F165" s="209"/>
      <c r="G165" s="210"/>
      <c r="M165" s="204" t="s">
        <v>277</v>
      </c>
      <c r="O165" s="195"/>
    </row>
    <row r="166" spans="1:104" ht="22.5">
      <c r="A166" s="196">
        <v>48</v>
      </c>
      <c r="B166" s="197" t="s">
        <v>278</v>
      </c>
      <c r="C166" s="198" t="s">
        <v>279</v>
      </c>
      <c r="D166" s="199" t="s">
        <v>141</v>
      </c>
      <c r="E166" s="200">
        <v>80.416</v>
      </c>
      <c r="F166" s="200">
        <v>0</v>
      </c>
      <c r="G166" s="201">
        <f>E166*F166</f>
        <v>0</v>
      </c>
      <c r="O166" s="195">
        <v>2</v>
      </c>
      <c r="AA166" s="167">
        <v>1</v>
      </c>
      <c r="AB166" s="167">
        <v>1</v>
      </c>
      <c r="AC166" s="167">
        <v>1</v>
      </c>
      <c r="AZ166" s="167">
        <v>1</v>
      </c>
      <c r="BA166" s="167">
        <f>IF(AZ166=1,G166,0)</f>
        <v>0</v>
      </c>
      <c r="BB166" s="167">
        <f>IF(AZ166=2,G166,0)</f>
        <v>0</v>
      </c>
      <c r="BC166" s="167">
        <f>IF(AZ166=3,G166,0)</f>
        <v>0</v>
      </c>
      <c r="BD166" s="167">
        <f>IF(AZ166=4,G166,0)</f>
        <v>0</v>
      </c>
      <c r="BE166" s="167">
        <f>IF(AZ166=5,G166,0)</f>
        <v>0</v>
      </c>
      <c r="CA166" s="202">
        <v>1</v>
      </c>
      <c r="CB166" s="202">
        <v>1</v>
      </c>
      <c r="CZ166" s="167">
        <v>0.11219</v>
      </c>
    </row>
    <row r="167" spans="1:15" ht="12.75">
      <c r="A167" s="203"/>
      <c r="B167" s="205"/>
      <c r="C167" s="206" t="s">
        <v>280</v>
      </c>
      <c r="D167" s="207"/>
      <c r="E167" s="208">
        <v>70.68</v>
      </c>
      <c r="F167" s="209"/>
      <c r="G167" s="210"/>
      <c r="M167" s="204" t="s">
        <v>280</v>
      </c>
      <c r="O167" s="195"/>
    </row>
    <row r="168" spans="1:15" ht="12.75">
      <c r="A168" s="203"/>
      <c r="B168" s="205"/>
      <c r="C168" s="206" t="s">
        <v>281</v>
      </c>
      <c r="D168" s="207"/>
      <c r="E168" s="208">
        <v>-1.576</v>
      </c>
      <c r="F168" s="209"/>
      <c r="G168" s="210"/>
      <c r="M168" s="204" t="s">
        <v>281</v>
      </c>
      <c r="O168" s="195"/>
    </row>
    <row r="169" spans="1:15" ht="12.75">
      <c r="A169" s="203"/>
      <c r="B169" s="205"/>
      <c r="C169" s="206" t="s">
        <v>282</v>
      </c>
      <c r="D169" s="207"/>
      <c r="E169" s="208">
        <v>-2.02</v>
      </c>
      <c r="F169" s="209"/>
      <c r="G169" s="210"/>
      <c r="M169" s="204" t="s">
        <v>282</v>
      </c>
      <c r="O169" s="195"/>
    </row>
    <row r="170" spans="1:15" ht="12.75">
      <c r="A170" s="203"/>
      <c r="B170" s="205"/>
      <c r="C170" s="206" t="s">
        <v>283</v>
      </c>
      <c r="D170" s="207"/>
      <c r="E170" s="208">
        <v>15.105</v>
      </c>
      <c r="F170" s="209"/>
      <c r="G170" s="210"/>
      <c r="M170" s="204" t="s">
        <v>283</v>
      </c>
      <c r="O170" s="195"/>
    </row>
    <row r="171" spans="1:15" ht="12.75">
      <c r="A171" s="203"/>
      <c r="B171" s="205"/>
      <c r="C171" s="206" t="s">
        <v>284</v>
      </c>
      <c r="D171" s="207"/>
      <c r="E171" s="208">
        <v>-1.773</v>
      </c>
      <c r="F171" s="209"/>
      <c r="G171" s="210"/>
      <c r="M171" s="204" t="s">
        <v>284</v>
      </c>
      <c r="O171" s="195"/>
    </row>
    <row r="172" spans="1:104" ht="12.75">
      <c r="A172" s="196">
        <v>49</v>
      </c>
      <c r="B172" s="197" t="s">
        <v>285</v>
      </c>
      <c r="C172" s="198" t="s">
        <v>286</v>
      </c>
      <c r="D172" s="199" t="s">
        <v>287</v>
      </c>
      <c r="E172" s="200">
        <v>32.8</v>
      </c>
      <c r="F172" s="200">
        <v>0</v>
      </c>
      <c r="G172" s="201">
        <f>E172*F172</f>
        <v>0</v>
      </c>
      <c r="O172" s="195">
        <v>2</v>
      </c>
      <c r="AA172" s="167">
        <v>1</v>
      </c>
      <c r="AB172" s="167">
        <v>1</v>
      </c>
      <c r="AC172" s="167">
        <v>1</v>
      </c>
      <c r="AZ172" s="167">
        <v>1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1</v>
      </c>
      <c r="CZ172" s="167">
        <v>0.00012</v>
      </c>
    </row>
    <row r="173" spans="1:15" ht="12.75">
      <c r="A173" s="203"/>
      <c r="B173" s="205"/>
      <c r="C173" s="206" t="s">
        <v>288</v>
      </c>
      <c r="D173" s="207"/>
      <c r="E173" s="208">
        <v>22.8</v>
      </c>
      <c r="F173" s="209"/>
      <c r="G173" s="210"/>
      <c r="M173" s="204" t="s">
        <v>288</v>
      </c>
      <c r="O173" s="195"/>
    </row>
    <row r="174" spans="1:15" ht="12.75">
      <c r="A174" s="203"/>
      <c r="B174" s="205"/>
      <c r="C174" s="206" t="s">
        <v>289</v>
      </c>
      <c r="D174" s="207"/>
      <c r="E174" s="208">
        <v>2</v>
      </c>
      <c r="F174" s="209"/>
      <c r="G174" s="210"/>
      <c r="M174" s="204" t="s">
        <v>289</v>
      </c>
      <c r="O174" s="195"/>
    </row>
    <row r="175" spans="1:15" ht="12.75">
      <c r="A175" s="203"/>
      <c r="B175" s="205"/>
      <c r="C175" s="206" t="s">
        <v>290</v>
      </c>
      <c r="D175" s="207"/>
      <c r="E175" s="208">
        <v>8</v>
      </c>
      <c r="F175" s="209"/>
      <c r="G175" s="210"/>
      <c r="M175" s="204" t="s">
        <v>290</v>
      </c>
      <c r="O175" s="195"/>
    </row>
    <row r="176" spans="1:104" ht="12.75">
      <c r="A176" s="196">
        <v>50</v>
      </c>
      <c r="B176" s="197" t="s">
        <v>285</v>
      </c>
      <c r="C176" s="198" t="s">
        <v>286</v>
      </c>
      <c r="D176" s="199" t="s">
        <v>287</v>
      </c>
      <c r="E176" s="200">
        <v>31.35</v>
      </c>
      <c r="F176" s="200">
        <v>0</v>
      </c>
      <c r="G176" s="201">
        <f>E176*F176</f>
        <v>0</v>
      </c>
      <c r="O176" s="195">
        <v>2</v>
      </c>
      <c r="AA176" s="167">
        <v>1</v>
      </c>
      <c r="AB176" s="167">
        <v>1</v>
      </c>
      <c r="AC176" s="167">
        <v>1</v>
      </c>
      <c r="AZ176" s="167">
        <v>1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202">
        <v>1</v>
      </c>
      <c r="CB176" s="202">
        <v>1</v>
      </c>
      <c r="CZ176" s="167">
        <v>0.00012</v>
      </c>
    </row>
    <row r="177" spans="1:15" ht="12.75">
      <c r="A177" s="203"/>
      <c r="B177" s="205"/>
      <c r="C177" s="206" t="s">
        <v>291</v>
      </c>
      <c r="D177" s="207"/>
      <c r="E177" s="208">
        <v>25.65</v>
      </c>
      <c r="F177" s="209"/>
      <c r="G177" s="210"/>
      <c r="M177" s="204" t="s">
        <v>291</v>
      </c>
      <c r="O177" s="195"/>
    </row>
    <row r="178" spans="1:15" ht="12.75">
      <c r="A178" s="203"/>
      <c r="B178" s="205"/>
      <c r="C178" s="206" t="s">
        <v>292</v>
      </c>
      <c r="D178" s="207"/>
      <c r="E178" s="208">
        <v>5.7</v>
      </c>
      <c r="F178" s="209"/>
      <c r="G178" s="210"/>
      <c r="M178" s="204" t="s">
        <v>292</v>
      </c>
      <c r="O178" s="195"/>
    </row>
    <row r="179" spans="1:57" ht="12.75">
      <c r="A179" s="211"/>
      <c r="B179" s="212" t="s">
        <v>75</v>
      </c>
      <c r="C179" s="213" t="str">
        <f>CONCATENATE(B161," ",C161)</f>
        <v>34 Stěny a příčky</v>
      </c>
      <c r="D179" s="214"/>
      <c r="E179" s="215"/>
      <c r="F179" s="216"/>
      <c r="G179" s="217">
        <f>SUM(G161:G178)</f>
        <v>0</v>
      </c>
      <c r="O179" s="195">
        <v>4</v>
      </c>
      <c r="BA179" s="218">
        <f>SUM(BA161:BA178)</f>
        <v>0</v>
      </c>
      <c r="BB179" s="218">
        <f>SUM(BB161:BB178)</f>
        <v>0</v>
      </c>
      <c r="BC179" s="218">
        <f>SUM(BC161:BC178)</f>
        <v>0</v>
      </c>
      <c r="BD179" s="218">
        <f>SUM(BD161:BD178)</f>
        <v>0</v>
      </c>
      <c r="BE179" s="218">
        <f>SUM(BE161:BE178)</f>
        <v>0</v>
      </c>
    </row>
    <row r="180" spans="1:15" ht="12.75">
      <c r="A180" s="188" t="s">
        <v>72</v>
      </c>
      <c r="B180" s="189" t="s">
        <v>293</v>
      </c>
      <c r="C180" s="190" t="s">
        <v>294</v>
      </c>
      <c r="D180" s="191"/>
      <c r="E180" s="192"/>
      <c r="F180" s="192"/>
      <c r="G180" s="193"/>
      <c r="H180" s="194"/>
      <c r="I180" s="194"/>
      <c r="O180" s="195">
        <v>1</v>
      </c>
    </row>
    <row r="181" spans="1:104" ht="12.75">
      <c r="A181" s="196">
        <v>51</v>
      </c>
      <c r="B181" s="197" t="s">
        <v>295</v>
      </c>
      <c r="C181" s="198" t="s">
        <v>296</v>
      </c>
      <c r="D181" s="199" t="s">
        <v>185</v>
      </c>
      <c r="E181" s="200">
        <v>5</v>
      </c>
      <c r="F181" s="200">
        <v>0</v>
      </c>
      <c r="G181" s="201">
        <f>E181*F181</f>
        <v>0</v>
      </c>
      <c r="O181" s="195">
        <v>2</v>
      </c>
      <c r="AA181" s="167">
        <v>1</v>
      </c>
      <c r="AB181" s="167">
        <v>1</v>
      </c>
      <c r="AC181" s="167">
        <v>1</v>
      </c>
      <c r="AZ181" s="167">
        <v>1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202">
        <v>1</v>
      </c>
      <c r="CB181" s="202">
        <v>1</v>
      </c>
      <c r="CZ181" s="167">
        <v>0.19118</v>
      </c>
    </row>
    <row r="182" spans="1:15" ht="12.75">
      <c r="A182" s="203"/>
      <c r="B182" s="205"/>
      <c r="C182" s="206" t="s">
        <v>297</v>
      </c>
      <c r="D182" s="207"/>
      <c r="E182" s="208">
        <v>5</v>
      </c>
      <c r="F182" s="209"/>
      <c r="G182" s="210"/>
      <c r="M182" s="204">
        <v>5</v>
      </c>
      <c r="O182" s="195"/>
    </row>
    <row r="183" spans="1:104" ht="12.75">
      <c r="A183" s="196">
        <v>52</v>
      </c>
      <c r="B183" s="197" t="s">
        <v>298</v>
      </c>
      <c r="C183" s="198" t="s">
        <v>299</v>
      </c>
      <c r="D183" s="199" t="s">
        <v>185</v>
      </c>
      <c r="E183" s="200">
        <v>14</v>
      </c>
      <c r="F183" s="200">
        <v>0</v>
      </c>
      <c r="G183" s="201">
        <f>E183*F183</f>
        <v>0</v>
      </c>
      <c r="O183" s="195">
        <v>2</v>
      </c>
      <c r="AA183" s="167">
        <v>1</v>
      </c>
      <c r="AB183" s="167">
        <v>1</v>
      </c>
      <c r="AC183" s="167">
        <v>1</v>
      </c>
      <c r="AZ183" s="167">
        <v>1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</v>
      </c>
      <c r="CB183" s="202">
        <v>1</v>
      </c>
      <c r="CZ183" s="167">
        <v>0.26487</v>
      </c>
    </row>
    <row r="184" spans="1:15" ht="12.75">
      <c r="A184" s="203"/>
      <c r="B184" s="205"/>
      <c r="C184" s="206" t="s">
        <v>300</v>
      </c>
      <c r="D184" s="207"/>
      <c r="E184" s="208">
        <v>14</v>
      </c>
      <c r="F184" s="209"/>
      <c r="G184" s="210"/>
      <c r="M184" s="204">
        <v>14</v>
      </c>
      <c r="O184" s="195"/>
    </row>
    <row r="185" spans="1:104" ht="12.75">
      <c r="A185" s="196">
        <v>53</v>
      </c>
      <c r="B185" s="197" t="s">
        <v>301</v>
      </c>
      <c r="C185" s="198" t="s">
        <v>302</v>
      </c>
      <c r="D185" s="199" t="s">
        <v>185</v>
      </c>
      <c r="E185" s="200">
        <v>10</v>
      </c>
      <c r="F185" s="200">
        <v>0</v>
      </c>
      <c r="G185" s="201">
        <f>E185*F185</f>
        <v>0</v>
      </c>
      <c r="O185" s="195">
        <v>2</v>
      </c>
      <c r="AA185" s="167">
        <v>1</v>
      </c>
      <c r="AB185" s="167">
        <v>1</v>
      </c>
      <c r="AC185" s="167">
        <v>1</v>
      </c>
      <c r="AZ185" s="167">
        <v>1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1</v>
      </c>
      <c r="CB185" s="202">
        <v>1</v>
      </c>
      <c r="CZ185" s="167">
        <v>0.30159</v>
      </c>
    </row>
    <row r="186" spans="1:15" ht="12.75">
      <c r="A186" s="203"/>
      <c r="B186" s="205"/>
      <c r="C186" s="206" t="s">
        <v>303</v>
      </c>
      <c r="D186" s="207"/>
      <c r="E186" s="208">
        <v>10</v>
      </c>
      <c r="F186" s="209"/>
      <c r="G186" s="210"/>
      <c r="M186" s="204">
        <v>10</v>
      </c>
      <c r="O186" s="195"/>
    </row>
    <row r="187" spans="1:104" ht="22.5">
      <c r="A187" s="196">
        <v>54</v>
      </c>
      <c r="B187" s="197" t="s">
        <v>304</v>
      </c>
      <c r="C187" s="198" t="s">
        <v>305</v>
      </c>
      <c r="D187" s="199" t="s">
        <v>141</v>
      </c>
      <c r="E187" s="200">
        <v>7.14</v>
      </c>
      <c r="F187" s="200">
        <v>0</v>
      </c>
      <c r="G187" s="201">
        <f>E187*F187</f>
        <v>0</v>
      </c>
      <c r="O187" s="195">
        <v>2</v>
      </c>
      <c r="AA187" s="167">
        <v>2</v>
      </c>
      <c r="AB187" s="167">
        <v>1</v>
      </c>
      <c r="AC187" s="167">
        <v>1</v>
      </c>
      <c r="AZ187" s="167">
        <v>1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202">
        <v>2</v>
      </c>
      <c r="CB187" s="202">
        <v>1</v>
      </c>
      <c r="CZ187" s="167">
        <v>0.57498</v>
      </c>
    </row>
    <row r="188" spans="1:15" ht="12.75">
      <c r="A188" s="203"/>
      <c r="B188" s="205"/>
      <c r="C188" s="206" t="s">
        <v>306</v>
      </c>
      <c r="D188" s="207"/>
      <c r="E188" s="208">
        <v>0</v>
      </c>
      <c r="F188" s="209"/>
      <c r="G188" s="210"/>
      <c r="M188" s="204" t="s">
        <v>306</v>
      </c>
      <c r="O188" s="195"/>
    </row>
    <row r="189" spans="1:15" ht="12.75">
      <c r="A189" s="203"/>
      <c r="B189" s="205"/>
      <c r="C189" s="206" t="s">
        <v>307</v>
      </c>
      <c r="D189" s="207"/>
      <c r="E189" s="208">
        <v>7.14</v>
      </c>
      <c r="F189" s="209"/>
      <c r="G189" s="210"/>
      <c r="M189" s="204" t="s">
        <v>307</v>
      </c>
      <c r="O189" s="195"/>
    </row>
    <row r="190" spans="1:104" ht="12.75">
      <c r="A190" s="196">
        <v>55</v>
      </c>
      <c r="B190" s="197" t="s">
        <v>308</v>
      </c>
      <c r="C190" s="198" t="s">
        <v>309</v>
      </c>
      <c r="D190" s="199" t="s">
        <v>287</v>
      </c>
      <c r="E190" s="200">
        <v>26.7</v>
      </c>
      <c r="F190" s="200">
        <v>0</v>
      </c>
      <c r="G190" s="201">
        <f>E190*F190</f>
        <v>0</v>
      </c>
      <c r="O190" s="195">
        <v>2</v>
      </c>
      <c r="AA190" s="167">
        <v>3</v>
      </c>
      <c r="AB190" s="167">
        <v>1</v>
      </c>
      <c r="AC190" s="167">
        <v>593467590</v>
      </c>
      <c r="AZ190" s="167">
        <v>1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3</v>
      </c>
      <c r="CB190" s="202">
        <v>1</v>
      </c>
      <c r="CZ190" s="167">
        <v>0.296</v>
      </c>
    </row>
    <row r="191" spans="1:15" ht="12.75">
      <c r="A191" s="203"/>
      <c r="B191" s="205"/>
      <c r="C191" s="206" t="s">
        <v>310</v>
      </c>
      <c r="D191" s="207"/>
      <c r="E191" s="208">
        <v>5.3</v>
      </c>
      <c r="F191" s="209"/>
      <c r="G191" s="210"/>
      <c r="M191" s="204" t="s">
        <v>310</v>
      </c>
      <c r="O191" s="195"/>
    </row>
    <row r="192" spans="1:15" ht="12.75">
      <c r="A192" s="203"/>
      <c r="B192" s="205"/>
      <c r="C192" s="206" t="s">
        <v>311</v>
      </c>
      <c r="D192" s="207"/>
      <c r="E192" s="208">
        <v>4.2</v>
      </c>
      <c r="F192" s="209"/>
      <c r="G192" s="210"/>
      <c r="M192" s="204" t="s">
        <v>311</v>
      </c>
      <c r="O192" s="195"/>
    </row>
    <row r="193" spans="1:15" ht="12.75">
      <c r="A193" s="203"/>
      <c r="B193" s="205"/>
      <c r="C193" s="206" t="s">
        <v>312</v>
      </c>
      <c r="D193" s="207"/>
      <c r="E193" s="208">
        <v>2.1</v>
      </c>
      <c r="F193" s="209"/>
      <c r="G193" s="210"/>
      <c r="M193" s="204" t="s">
        <v>312</v>
      </c>
      <c r="O193" s="195"/>
    </row>
    <row r="194" spans="1:15" ht="12.75">
      <c r="A194" s="203"/>
      <c r="B194" s="205"/>
      <c r="C194" s="206" t="s">
        <v>310</v>
      </c>
      <c r="D194" s="207"/>
      <c r="E194" s="208">
        <v>5.3</v>
      </c>
      <c r="F194" s="209"/>
      <c r="G194" s="210"/>
      <c r="M194" s="204" t="s">
        <v>310</v>
      </c>
      <c r="O194" s="195"/>
    </row>
    <row r="195" spans="1:15" ht="12.75">
      <c r="A195" s="203"/>
      <c r="B195" s="205"/>
      <c r="C195" s="206" t="s">
        <v>313</v>
      </c>
      <c r="D195" s="207"/>
      <c r="E195" s="208">
        <v>9.8</v>
      </c>
      <c r="F195" s="209"/>
      <c r="G195" s="210"/>
      <c r="M195" s="204" t="s">
        <v>313</v>
      </c>
      <c r="O195" s="195"/>
    </row>
    <row r="196" spans="1:104" ht="12.75">
      <c r="A196" s="196">
        <v>56</v>
      </c>
      <c r="B196" s="197" t="s">
        <v>314</v>
      </c>
      <c r="C196" s="198" t="s">
        <v>315</v>
      </c>
      <c r="D196" s="199" t="s">
        <v>287</v>
      </c>
      <c r="E196" s="200">
        <v>74.2</v>
      </c>
      <c r="F196" s="200">
        <v>0</v>
      </c>
      <c r="G196" s="201">
        <f>E196*F196</f>
        <v>0</v>
      </c>
      <c r="O196" s="195">
        <v>2</v>
      </c>
      <c r="AA196" s="167">
        <v>3</v>
      </c>
      <c r="AB196" s="167">
        <v>1</v>
      </c>
      <c r="AC196" s="167">
        <v>593467592</v>
      </c>
      <c r="AZ196" s="167">
        <v>1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3</v>
      </c>
      <c r="CB196" s="202">
        <v>1</v>
      </c>
      <c r="CZ196" s="167">
        <v>0.296</v>
      </c>
    </row>
    <row r="197" spans="1:15" ht="12.75">
      <c r="A197" s="203"/>
      <c r="B197" s="205"/>
      <c r="C197" s="206" t="s">
        <v>316</v>
      </c>
      <c r="D197" s="207"/>
      <c r="E197" s="208">
        <v>31.8</v>
      </c>
      <c r="F197" s="209"/>
      <c r="G197" s="210"/>
      <c r="M197" s="204" t="s">
        <v>316</v>
      </c>
      <c r="O197" s="195"/>
    </row>
    <row r="198" spans="1:15" ht="12.75">
      <c r="A198" s="203"/>
      <c r="B198" s="205"/>
      <c r="C198" s="206" t="s">
        <v>317</v>
      </c>
      <c r="D198" s="207"/>
      <c r="E198" s="208">
        <v>42.4</v>
      </c>
      <c r="F198" s="209"/>
      <c r="G198" s="210"/>
      <c r="M198" s="204" t="s">
        <v>317</v>
      </c>
      <c r="O198" s="195"/>
    </row>
    <row r="199" spans="1:104" ht="12.75">
      <c r="A199" s="196">
        <v>57</v>
      </c>
      <c r="B199" s="197" t="s">
        <v>318</v>
      </c>
      <c r="C199" s="198" t="s">
        <v>319</v>
      </c>
      <c r="D199" s="199" t="s">
        <v>287</v>
      </c>
      <c r="E199" s="200">
        <v>104.95</v>
      </c>
      <c r="F199" s="200">
        <v>0</v>
      </c>
      <c r="G199" s="201">
        <f>E199*F199</f>
        <v>0</v>
      </c>
      <c r="O199" s="195">
        <v>2</v>
      </c>
      <c r="AA199" s="167">
        <v>3</v>
      </c>
      <c r="AB199" s="167">
        <v>1</v>
      </c>
      <c r="AC199" s="167">
        <v>593467593</v>
      </c>
      <c r="AZ199" s="167">
        <v>1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3</v>
      </c>
      <c r="CB199" s="202">
        <v>1</v>
      </c>
      <c r="CZ199" s="167">
        <v>0.296</v>
      </c>
    </row>
    <row r="200" spans="1:15" ht="12.75">
      <c r="A200" s="203"/>
      <c r="B200" s="205"/>
      <c r="C200" s="206" t="s">
        <v>320</v>
      </c>
      <c r="D200" s="207"/>
      <c r="E200" s="208">
        <v>104.95</v>
      </c>
      <c r="F200" s="209"/>
      <c r="G200" s="210"/>
      <c r="M200" s="204" t="s">
        <v>320</v>
      </c>
      <c r="O200" s="195"/>
    </row>
    <row r="201" spans="1:57" ht="12.75">
      <c r="A201" s="211"/>
      <c r="B201" s="212" t="s">
        <v>75</v>
      </c>
      <c r="C201" s="213" t="str">
        <f>CONCATENATE(B180," ",C180)</f>
        <v>41 Stropy a stropní konstrukce</v>
      </c>
      <c r="D201" s="214"/>
      <c r="E201" s="215"/>
      <c r="F201" s="216"/>
      <c r="G201" s="217">
        <f>SUM(G180:G200)</f>
        <v>0</v>
      </c>
      <c r="O201" s="195">
        <v>4</v>
      </c>
      <c r="BA201" s="218">
        <f>SUM(BA180:BA200)</f>
        <v>0</v>
      </c>
      <c r="BB201" s="218">
        <f>SUM(BB180:BB200)</f>
        <v>0</v>
      </c>
      <c r="BC201" s="218">
        <f>SUM(BC180:BC200)</f>
        <v>0</v>
      </c>
      <c r="BD201" s="218">
        <f>SUM(BD180:BD200)</f>
        <v>0</v>
      </c>
      <c r="BE201" s="218">
        <f>SUM(BE180:BE200)</f>
        <v>0</v>
      </c>
    </row>
    <row r="202" spans="1:15" ht="12.75">
      <c r="A202" s="188" t="s">
        <v>72</v>
      </c>
      <c r="B202" s="189" t="s">
        <v>321</v>
      </c>
      <c r="C202" s="190" t="s">
        <v>322</v>
      </c>
      <c r="D202" s="191"/>
      <c r="E202" s="192"/>
      <c r="F202" s="192"/>
      <c r="G202" s="193"/>
      <c r="H202" s="194"/>
      <c r="I202" s="194"/>
      <c r="O202" s="195">
        <v>1</v>
      </c>
    </row>
    <row r="203" spans="1:104" ht="22.5">
      <c r="A203" s="196">
        <v>58</v>
      </c>
      <c r="B203" s="197" t="s">
        <v>323</v>
      </c>
      <c r="C203" s="198" t="s">
        <v>324</v>
      </c>
      <c r="D203" s="199" t="s">
        <v>287</v>
      </c>
      <c r="E203" s="200">
        <v>66</v>
      </c>
      <c r="F203" s="200">
        <v>0</v>
      </c>
      <c r="G203" s="201">
        <f>E203*F203</f>
        <v>0</v>
      </c>
      <c r="O203" s="195">
        <v>2</v>
      </c>
      <c r="AA203" s="167">
        <v>2</v>
      </c>
      <c r="AB203" s="167">
        <v>1</v>
      </c>
      <c r="AC203" s="167">
        <v>1</v>
      </c>
      <c r="AZ203" s="167">
        <v>1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2</v>
      </c>
      <c r="CB203" s="202">
        <v>1</v>
      </c>
      <c r="CZ203" s="167">
        <v>0.1117</v>
      </c>
    </row>
    <row r="204" spans="1:15" ht="12.75">
      <c r="A204" s="203"/>
      <c r="B204" s="205"/>
      <c r="C204" s="206" t="s">
        <v>325</v>
      </c>
      <c r="D204" s="207"/>
      <c r="E204" s="208">
        <v>66</v>
      </c>
      <c r="F204" s="209"/>
      <c r="G204" s="210"/>
      <c r="M204" s="204" t="s">
        <v>325</v>
      </c>
      <c r="O204" s="195"/>
    </row>
    <row r="205" spans="1:104" ht="12.75">
      <c r="A205" s="196">
        <v>59</v>
      </c>
      <c r="B205" s="197" t="s">
        <v>326</v>
      </c>
      <c r="C205" s="198" t="s">
        <v>327</v>
      </c>
      <c r="D205" s="199" t="s">
        <v>287</v>
      </c>
      <c r="E205" s="200">
        <v>49.4</v>
      </c>
      <c r="F205" s="200">
        <v>0</v>
      </c>
      <c r="G205" s="201">
        <f>E205*F205</f>
        <v>0</v>
      </c>
      <c r="O205" s="195">
        <v>2</v>
      </c>
      <c r="AA205" s="167">
        <v>2</v>
      </c>
      <c r="AB205" s="167">
        <v>1</v>
      </c>
      <c r="AC205" s="167">
        <v>1</v>
      </c>
      <c r="AZ205" s="167">
        <v>1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2</v>
      </c>
      <c r="CB205" s="202">
        <v>1</v>
      </c>
      <c r="CZ205" s="167">
        <v>0.1117</v>
      </c>
    </row>
    <row r="206" spans="1:15" ht="12.75">
      <c r="A206" s="203"/>
      <c r="B206" s="205"/>
      <c r="C206" s="206" t="s">
        <v>196</v>
      </c>
      <c r="D206" s="207"/>
      <c r="E206" s="208">
        <v>0</v>
      </c>
      <c r="F206" s="209"/>
      <c r="G206" s="210"/>
      <c r="M206" s="204" t="s">
        <v>196</v>
      </c>
      <c r="O206" s="195"/>
    </row>
    <row r="207" spans="1:15" ht="12.75">
      <c r="A207" s="203"/>
      <c r="B207" s="205"/>
      <c r="C207" s="206" t="s">
        <v>328</v>
      </c>
      <c r="D207" s="207"/>
      <c r="E207" s="208">
        <v>49.4</v>
      </c>
      <c r="F207" s="209"/>
      <c r="G207" s="210"/>
      <c r="M207" s="204" t="s">
        <v>328</v>
      </c>
      <c r="O207" s="195"/>
    </row>
    <row r="208" spans="1:104" ht="22.5">
      <c r="A208" s="196">
        <v>60</v>
      </c>
      <c r="B208" s="197" t="s">
        <v>329</v>
      </c>
      <c r="C208" s="198" t="s">
        <v>330</v>
      </c>
      <c r="D208" s="199" t="s">
        <v>287</v>
      </c>
      <c r="E208" s="200">
        <v>32</v>
      </c>
      <c r="F208" s="200">
        <v>0</v>
      </c>
      <c r="G208" s="201">
        <f>E208*F208</f>
        <v>0</v>
      </c>
      <c r="O208" s="195">
        <v>2</v>
      </c>
      <c r="AA208" s="167">
        <v>2</v>
      </c>
      <c r="AB208" s="167">
        <v>1</v>
      </c>
      <c r="AC208" s="167">
        <v>1</v>
      </c>
      <c r="AZ208" s="167">
        <v>1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2</v>
      </c>
      <c r="CB208" s="202">
        <v>1</v>
      </c>
      <c r="CZ208" s="167">
        <v>0.16403</v>
      </c>
    </row>
    <row r="209" spans="1:15" ht="12.75">
      <c r="A209" s="203"/>
      <c r="B209" s="205"/>
      <c r="C209" s="206" t="s">
        <v>331</v>
      </c>
      <c r="D209" s="207"/>
      <c r="E209" s="208">
        <v>32</v>
      </c>
      <c r="F209" s="209"/>
      <c r="G209" s="210"/>
      <c r="M209" s="204" t="s">
        <v>331</v>
      </c>
      <c r="O209" s="195"/>
    </row>
    <row r="210" spans="1:15" ht="12.75">
      <c r="A210" s="203"/>
      <c r="B210" s="205"/>
      <c r="C210" s="206" t="s">
        <v>332</v>
      </c>
      <c r="D210" s="207"/>
      <c r="E210" s="208">
        <v>0</v>
      </c>
      <c r="F210" s="209"/>
      <c r="G210" s="210"/>
      <c r="M210" s="204">
        <v>0</v>
      </c>
      <c r="O210" s="195"/>
    </row>
    <row r="211" spans="1:57" ht="12.75">
      <c r="A211" s="211"/>
      <c r="B211" s="212" t="s">
        <v>75</v>
      </c>
      <c r="C211" s="213" t="str">
        <f>CONCATENATE(B202," ",C202)</f>
        <v>417 Věnce</v>
      </c>
      <c r="D211" s="214"/>
      <c r="E211" s="215"/>
      <c r="F211" s="216"/>
      <c r="G211" s="217">
        <f>SUM(G202:G210)</f>
        <v>0</v>
      </c>
      <c r="O211" s="195">
        <v>4</v>
      </c>
      <c r="BA211" s="218">
        <f>SUM(BA202:BA210)</f>
        <v>0</v>
      </c>
      <c r="BB211" s="218">
        <f>SUM(BB202:BB210)</f>
        <v>0</v>
      </c>
      <c r="BC211" s="218">
        <f>SUM(BC202:BC210)</f>
        <v>0</v>
      </c>
      <c r="BD211" s="218">
        <f>SUM(BD202:BD210)</f>
        <v>0</v>
      </c>
      <c r="BE211" s="218">
        <f>SUM(BE202:BE210)</f>
        <v>0</v>
      </c>
    </row>
    <row r="212" spans="1:15" ht="12.75">
      <c r="A212" s="188" t="s">
        <v>72</v>
      </c>
      <c r="B212" s="189" t="s">
        <v>333</v>
      </c>
      <c r="C212" s="190" t="s">
        <v>334</v>
      </c>
      <c r="D212" s="191"/>
      <c r="E212" s="192"/>
      <c r="F212" s="192"/>
      <c r="G212" s="193"/>
      <c r="H212" s="194"/>
      <c r="I212" s="194"/>
      <c r="O212" s="195">
        <v>1</v>
      </c>
    </row>
    <row r="213" spans="1:104" ht="22.5">
      <c r="A213" s="196">
        <v>61</v>
      </c>
      <c r="B213" s="197" t="s">
        <v>335</v>
      </c>
      <c r="C213" s="198" t="s">
        <v>336</v>
      </c>
      <c r="D213" s="199" t="s">
        <v>337</v>
      </c>
      <c r="E213" s="200">
        <v>6.6</v>
      </c>
      <c r="F213" s="200">
        <v>0</v>
      </c>
      <c r="G213" s="201">
        <f>E213*F213</f>
        <v>0</v>
      </c>
      <c r="O213" s="195">
        <v>2</v>
      </c>
      <c r="AA213" s="167">
        <v>2</v>
      </c>
      <c r="AB213" s="167">
        <v>1</v>
      </c>
      <c r="AC213" s="167">
        <v>1</v>
      </c>
      <c r="AZ213" s="167">
        <v>1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2</v>
      </c>
      <c r="CB213" s="202">
        <v>1</v>
      </c>
      <c r="CZ213" s="167">
        <v>0.75568</v>
      </c>
    </row>
    <row r="214" spans="1:15" ht="12.75">
      <c r="A214" s="203"/>
      <c r="B214" s="205"/>
      <c r="C214" s="206" t="s">
        <v>338</v>
      </c>
      <c r="D214" s="207"/>
      <c r="E214" s="208">
        <v>6.6</v>
      </c>
      <c r="F214" s="209"/>
      <c r="G214" s="210"/>
      <c r="M214" s="204" t="s">
        <v>338</v>
      </c>
      <c r="O214" s="195"/>
    </row>
    <row r="215" spans="1:57" ht="12.75">
      <c r="A215" s="211"/>
      <c r="B215" s="212" t="s">
        <v>75</v>
      </c>
      <c r="C215" s="213" t="str">
        <f>CONCATENATE(B212," ",C212)</f>
        <v>43 Schodiště</v>
      </c>
      <c r="D215" s="214"/>
      <c r="E215" s="215"/>
      <c r="F215" s="216"/>
      <c r="G215" s="217">
        <f>SUM(G212:G214)</f>
        <v>0</v>
      </c>
      <c r="O215" s="195">
        <v>4</v>
      </c>
      <c r="BA215" s="218">
        <f>SUM(BA212:BA214)</f>
        <v>0</v>
      </c>
      <c r="BB215" s="218">
        <f>SUM(BB212:BB214)</f>
        <v>0</v>
      </c>
      <c r="BC215" s="218">
        <f>SUM(BC212:BC214)</f>
        <v>0</v>
      </c>
      <c r="BD215" s="218">
        <f>SUM(BD212:BD214)</f>
        <v>0</v>
      </c>
      <c r="BE215" s="218">
        <f>SUM(BE212:BE214)</f>
        <v>0</v>
      </c>
    </row>
    <row r="216" spans="1:15" ht="12.75">
      <c r="A216" s="188" t="s">
        <v>72</v>
      </c>
      <c r="B216" s="189" t="s">
        <v>339</v>
      </c>
      <c r="C216" s="190" t="s">
        <v>340</v>
      </c>
      <c r="D216" s="191"/>
      <c r="E216" s="192"/>
      <c r="F216" s="192"/>
      <c r="G216" s="193"/>
      <c r="H216" s="194"/>
      <c r="I216" s="194"/>
      <c r="O216" s="195">
        <v>1</v>
      </c>
    </row>
    <row r="217" spans="1:104" ht="12.75">
      <c r="A217" s="196">
        <v>62</v>
      </c>
      <c r="B217" s="197" t="s">
        <v>341</v>
      </c>
      <c r="C217" s="198" t="s">
        <v>342</v>
      </c>
      <c r="D217" s="199" t="s">
        <v>141</v>
      </c>
      <c r="E217" s="200">
        <v>205.4</v>
      </c>
      <c r="F217" s="200">
        <v>0</v>
      </c>
      <c r="G217" s="201">
        <f>E217*F217</f>
        <v>0</v>
      </c>
      <c r="O217" s="195">
        <v>2</v>
      </c>
      <c r="AA217" s="167">
        <v>1</v>
      </c>
      <c r="AB217" s="167">
        <v>1</v>
      </c>
      <c r="AC217" s="167">
        <v>1</v>
      </c>
      <c r="AZ217" s="167">
        <v>1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</v>
      </c>
      <c r="CB217" s="202">
        <v>1</v>
      </c>
      <c r="CZ217" s="167">
        <v>0.01244</v>
      </c>
    </row>
    <row r="218" spans="1:15" ht="12.75">
      <c r="A218" s="203"/>
      <c r="B218" s="205"/>
      <c r="C218" s="206" t="s">
        <v>343</v>
      </c>
      <c r="D218" s="207"/>
      <c r="E218" s="208">
        <v>117.1</v>
      </c>
      <c r="F218" s="209"/>
      <c r="G218" s="210"/>
      <c r="M218" s="204" t="s">
        <v>343</v>
      </c>
      <c r="O218" s="195"/>
    </row>
    <row r="219" spans="1:15" ht="12.75">
      <c r="A219" s="203"/>
      <c r="B219" s="205"/>
      <c r="C219" s="206" t="s">
        <v>344</v>
      </c>
      <c r="D219" s="207"/>
      <c r="E219" s="208">
        <v>93.3</v>
      </c>
      <c r="F219" s="209"/>
      <c r="G219" s="210"/>
      <c r="M219" s="204" t="s">
        <v>344</v>
      </c>
      <c r="O219" s="195"/>
    </row>
    <row r="220" spans="1:15" ht="12.75">
      <c r="A220" s="203"/>
      <c r="B220" s="205"/>
      <c r="C220" s="206" t="s">
        <v>345</v>
      </c>
      <c r="D220" s="207"/>
      <c r="E220" s="208">
        <v>40</v>
      </c>
      <c r="F220" s="209"/>
      <c r="G220" s="210"/>
      <c r="M220" s="204" t="s">
        <v>345</v>
      </c>
      <c r="O220" s="195"/>
    </row>
    <row r="221" spans="1:15" ht="12.75">
      <c r="A221" s="203"/>
      <c r="B221" s="205"/>
      <c r="C221" s="206" t="s">
        <v>346</v>
      </c>
      <c r="D221" s="207"/>
      <c r="E221" s="208">
        <v>-45</v>
      </c>
      <c r="F221" s="209"/>
      <c r="G221" s="210"/>
      <c r="M221" s="204" t="s">
        <v>346</v>
      </c>
      <c r="O221" s="195"/>
    </row>
    <row r="222" spans="1:104" ht="12.75">
      <c r="A222" s="196">
        <v>63</v>
      </c>
      <c r="B222" s="197" t="s">
        <v>347</v>
      </c>
      <c r="C222" s="198" t="s">
        <v>348</v>
      </c>
      <c r="D222" s="199" t="s">
        <v>141</v>
      </c>
      <c r="E222" s="200">
        <v>519.258</v>
      </c>
      <c r="F222" s="200">
        <v>0</v>
      </c>
      <c r="G222" s="201">
        <f>E222*F222</f>
        <v>0</v>
      </c>
      <c r="O222" s="195">
        <v>2</v>
      </c>
      <c r="AA222" s="167">
        <v>1</v>
      </c>
      <c r="AB222" s="167">
        <v>1</v>
      </c>
      <c r="AC222" s="167">
        <v>1</v>
      </c>
      <c r="AZ222" s="167">
        <v>1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</v>
      </c>
      <c r="CB222" s="202">
        <v>1</v>
      </c>
      <c r="CZ222" s="167">
        <v>0.01155</v>
      </c>
    </row>
    <row r="223" spans="1:15" ht="12.75">
      <c r="A223" s="203"/>
      <c r="B223" s="205"/>
      <c r="C223" s="206" t="s">
        <v>349</v>
      </c>
      <c r="D223" s="207"/>
      <c r="E223" s="208">
        <v>11.1</v>
      </c>
      <c r="F223" s="209"/>
      <c r="G223" s="210"/>
      <c r="M223" s="204" t="s">
        <v>349</v>
      </c>
      <c r="O223" s="195"/>
    </row>
    <row r="224" spans="1:15" ht="12.75">
      <c r="A224" s="203"/>
      <c r="B224" s="205"/>
      <c r="C224" s="206" t="s">
        <v>350</v>
      </c>
      <c r="D224" s="207"/>
      <c r="E224" s="208">
        <v>352.266</v>
      </c>
      <c r="F224" s="209"/>
      <c r="G224" s="210"/>
      <c r="M224" s="231">
        <v>352266</v>
      </c>
      <c r="O224" s="195"/>
    </row>
    <row r="225" spans="1:15" ht="12.75">
      <c r="A225" s="203"/>
      <c r="B225" s="205"/>
      <c r="C225" s="206" t="s">
        <v>351</v>
      </c>
      <c r="D225" s="207"/>
      <c r="E225" s="208">
        <v>27.93</v>
      </c>
      <c r="F225" s="209"/>
      <c r="G225" s="210"/>
      <c r="M225" s="204" t="s">
        <v>351</v>
      </c>
      <c r="O225" s="195"/>
    </row>
    <row r="226" spans="1:15" ht="12.75">
      <c r="A226" s="203"/>
      <c r="B226" s="205"/>
      <c r="C226" s="206" t="s">
        <v>352</v>
      </c>
      <c r="D226" s="207"/>
      <c r="E226" s="208">
        <v>160.832</v>
      </c>
      <c r="F226" s="209"/>
      <c r="G226" s="210"/>
      <c r="M226" s="204" t="s">
        <v>352</v>
      </c>
      <c r="O226" s="195"/>
    </row>
    <row r="227" spans="1:15" ht="12.75">
      <c r="A227" s="203"/>
      <c r="B227" s="205"/>
      <c r="C227" s="206" t="s">
        <v>353</v>
      </c>
      <c r="D227" s="207"/>
      <c r="E227" s="208">
        <v>28.83</v>
      </c>
      <c r="F227" s="209"/>
      <c r="G227" s="210"/>
      <c r="M227" s="204" t="s">
        <v>353</v>
      </c>
      <c r="O227" s="195"/>
    </row>
    <row r="228" spans="1:15" ht="12.75">
      <c r="A228" s="203"/>
      <c r="B228" s="205"/>
      <c r="C228" s="206" t="s">
        <v>354</v>
      </c>
      <c r="D228" s="207"/>
      <c r="E228" s="208">
        <v>-61.7</v>
      </c>
      <c r="F228" s="209"/>
      <c r="G228" s="210"/>
      <c r="M228" s="204" t="s">
        <v>354</v>
      </c>
      <c r="O228" s="195"/>
    </row>
    <row r="229" spans="1:104" ht="22.5">
      <c r="A229" s="196">
        <v>64</v>
      </c>
      <c r="B229" s="197" t="s">
        <v>355</v>
      </c>
      <c r="C229" s="198" t="s">
        <v>356</v>
      </c>
      <c r="D229" s="199" t="s">
        <v>141</v>
      </c>
      <c r="E229" s="200">
        <v>35</v>
      </c>
      <c r="F229" s="200">
        <v>0</v>
      </c>
      <c r="G229" s="201">
        <f>E229*F229</f>
        <v>0</v>
      </c>
      <c r="O229" s="195">
        <v>2</v>
      </c>
      <c r="AA229" s="167">
        <v>1</v>
      </c>
      <c r="AB229" s="167">
        <v>1</v>
      </c>
      <c r="AC229" s="167">
        <v>1</v>
      </c>
      <c r="AZ229" s="167">
        <v>1</v>
      </c>
      <c r="BA229" s="167">
        <f>IF(AZ229=1,G229,0)</f>
        <v>0</v>
      </c>
      <c r="BB229" s="167">
        <f>IF(AZ229=2,G229,0)</f>
        <v>0</v>
      </c>
      <c r="BC229" s="167">
        <f>IF(AZ229=3,G229,0)</f>
        <v>0</v>
      </c>
      <c r="BD229" s="167">
        <f>IF(AZ229=4,G229,0)</f>
        <v>0</v>
      </c>
      <c r="BE229" s="167">
        <f>IF(AZ229=5,G229,0)</f>
        <v>0</v>
      </c>
      <c r="CA229" s="202">
        <v>1</v>
      </c>
      <c r="CB229" s="202">
        <v>1</v>
      </c>
      <c r="CZ229" s="167">
        <v>0.03491</v>
      </c>
    </row>
    <row r="230" spans="1:15" ht="12.75">
      <c r="A230" s="203"/>
      <c r="B230" s="205"/>
      <c r="C230" s="206" t="s">
        <v>357</v>
      </c>
      <c r="D230" s="207"/>
      <c r="E230" s="208">
        <v>0</v>
      </c>
      <c r="F230" s="209"/>
      <c r="G230" s="210"/>
      <c r="M230" s="204" t="s">
        <v>357</v>
      </c>
      <c r="O230" s="195"/>
    </row>
    <row r="231" spans="1:15" ht="12.75">
      <c r="A231" s="203"/>
      <c r="B231" s="205"/>
      <c r="C231" s="206" t="s">
        <v>358</v>
      </c>
      <c r="D231" s="207"/>
      <c r="E231" s="208">
        <v>0</v>
      </c>
      <c r="F231" s="209"/>
      <c r="G231" s="210"/>
      <c r="M231" s="204" t="s">
        <v>358</v>
      </c>
      <c r="O231" s="195"/>
    </row>
    <row r="232" spans="1:15" ht="12.75">
      <c r="A232" s="203"/>
      <c r="B232" s="205"/>
      <c r="C232" s="206" t="s">
        <v>359</v>
      </c>
      <c r="D232" s="207"/>
      <c r="E232" s="208">
        <v>35</v>
      </c>
      <c r="F232" s="209"/>
      <c r="G232" s="210"/>
      <c r="M232" s="204" t="s">
        <v>359</v>
      </c>
      <c r="O232" s="195"/>
    </row>
    <row r="233" spans="1:104" ht="22.5">
      <c r="A233" s="196">
        <v>65</v>
      </c>
      <c r="B233" s="197" t="s">
        <v>360</v>
      </c>
      <c r="C233" s="198" t="s">
        <v>361</v>
      </c>
      <c r="D233" s="199" t="s">
        <v>141</v>
      </c>
      <c r="E233" s="200">
        <v>625.0907</v>
      </c>
      <c r="F233" s="200">
        <v>0</v>
      </c>
      <c r="G233" s="201">
        <f>E233*F233</f>
        <v>0</v>
      </c>
      <c r="O233" s="195">
        <v>2</v>
      </c>
      <c r="AA233" s="167">
        <v>1</v>
      </c>
      <c r="AB233" s="167">
        <v>1</v>
      </c>
      <c r="AC233" s="167">
        <v>1</v>
      </c>
      <c r="AZ233" s="167">
        <v>1</v>
      </c>
      <c r="BA233" s="167">
        <f>IF(AZ233=1,G233,0)</f>
        <v>0</v>
      </c>
      <c r="BB233" s="167">
        <f>IF(AZ233=2,G233,0)</f>
        <v>0</v>
      </c>
      <c r="BC233" s="167">
        <f>IF(AZ233=3,G233,0)</f>
        <v>0</v>
      </c>
      <c r="BD233" s="167">
        <f>IF(AZ233=4,G233,0)</f>
        <v>0</v>
      </c>
      <c r="BE233" s="167">
        <f>IF(AZ233=5,G233,0)</f>
        <v>0</v>
      </c>
      <c r="CA233" s="202">
        <v>1</v>
      </c>
      <c r="CB233" s="202">
        <v>1</v>
      </c>
      <c r="CZ233" s="167">
        <v>0.04395</v>
      </c>
    </row>
    <row r="234" spans="1:15" ht="12.75">
      <c r="A234" s="203"/>
      <c r="B234" s="205"/>
      <c r="C234" s="206" t="s">
        <v>362</v>
      </c>
      <c r="D234" s="207"/>
      <c r="E234" s="208">
        <v>625.0907</v>
      </c>
      <c r="F234" s="209"/>
      <c r="G234" s="210"/>
      <c r="M234" s="231">
        <v>6250907</v>
      </c>
      <c r="O234" s="195"/>
    </row>
    <row r="235" spans="1:104" ht="12.75">
      <c r="A235" s="196">
        <v>66</v>
      </c>
      <c r="B235" s="197" t="s">
        <v>363</v>
      </c>
      <c r="C235" s="198" t="s">
        <v>364</v>
      </c>
      <c r="D235" s="199" t="s">
        <v>141</v>
      </c>
      <c r="E235" s="200">
        <v>519.258</v>
      </c>
      <c r="F235" s="200">
        <v>0</v>
      </c>
      <c r="G235" s="201">
        <f>E235*F235</f>
        <v>0</v>
      </c>
      <c r="O235" s="195">
        <v>2</v>
      </c>
      <c r="AA235" s="167">
        <v>1</v>
      </c>
      <c r="AB235" s="167">
        <v>1</v>
      </c>
      <c r="AC235" s="167">
        <v>1</v>
      </c>
      <c r="AZ235" s="167">
        <v>1</v>
      </c>
      <c r="BA235" s="167">
        <f>IF(AZ235=1,G235,0)</f>
        <v>0</v>
      </c>
      <c r="BB235" s="167">
        <f>IF(AZ235=2,G235,0)</f>
        <v>0</v>
      </c>
      <c r="BC235" s="167">
        <f>IF(AZ235=3,G235,0)</f>
        <v>0</v>
      </c>
      <c r="BD235" s="167">
        <f>IF(AZ235=4,G235,0)</f>
        <v>0</v>
      </c>
      <c r="BE235" s="167">
        <f>IF(AZ235=5,G235,0)</f>
        <v>0</v>
      </c>
      <c r="CA235" s="202">
        <v>1</v>
      </c>
      <c r="CB235" s="202">
        <v>1</v>
      </c>
      <c r="CZ235" s="167">
        <v>8E-05</v>
      </c>
    </row>
    <row r="236" spans="1:15" ht="12.75">
      <c r="A236" s="203"/>
      <c r="B236" s="205"/>
      <c r="C236" s="206" t="s">
        <v>365</v>
      </c>
      <c r="D236" s="207"/>
      <c r="E236" s="208">
        <v>519.258</v>
      </c>
      <c r="F236" s="209"/>
      <c r="G236" s="210"/>
      <c r="M236" s="231">
        <v>519258</v>
      </c>
      <c r="O236" s="195"/>
    </row>
    <row r="237" spans="1:57" ht="12.75">
      <c r="A237" s="211"/>
      <c r="B237" s="212" t="s">
        <v>75</v>
      </c>
      <c r="C237" s="213" t="str">
        <f>CONCATENATE(B216," ",C216)</f>
        <v>61 Upravy povrchů vnitřní</v>
      </c>
      <c r="D237" s="214"/>
      <c r="E237" s="215"/>
      <c r="F237" s="216"/>
      <c r="G237" s="217">
        <f>SUM(G216:G236)</f>
        <v>0</v>
      </c>
      <c r="O237" s="195">
        <v>4</v>
      </c>
      <c r="BA237" s="218">
        <f>SUM(BA216:BA236)</f>
        <v>0</v>
      </c>
      <c r="BB237" s="218">
        <f>SUM(BB216:BB236)</f>
        <v>0</v>
      </c>
      <c r="BC237" s="218">
        <f>SUM(BC216:BC236)</f>
        <v>0</v>
      </c>
      <c r="BD237" s="218">
        <f>SUM(BD216:BD236)</f>
        <v>0</v>
      </c>
      <c r="BE237" s="218">
        <f>SUM(BE216:BE236)</f>
        <v>0</v>
      </c>
    </row>
    <row r="238" spans="1:15" ht="12.75">
      <c r="A238" s="188" t="s">
        <v>72</v>
      </c>
      <c r="B238" s="189" t="s">
        <v>366</v>
      </c>
      <c r="C238" s="190" t="s">
        <v>367</v>
      </c>
      <c r="D238" s="191"/>
      <c r="E238" s="192"/>
      <c r="F238" s="192"/>
      <c r="G238" s="193"/>
      <c r="H238" s="194"/>
      <c r="I238" s="194"/>
      <c r="O238" s="195">
        <v>1</v>
      </c>
    </row>
    <row r="239" spans="1:104" ht="22.5">
      <c r="A239" s="196">
        <v>67</v>
      </c>
      <c r="B239" s="197" t="s">
        <v>368</v>
      </c>
      <c r="C239" s="198" t="s">
        <v>369</v>
      </c>
      <c r="D239" s="199" t="s">
        <v>141</v>
      </c>
      <c r="E239" s="200">
        <v>33.375</v>
      </c>
      <c r="F239" s="200">
        <v>0</v>
      </c>
      <c r="G239" s="201">
        <f>E239*F239</f>
        <v>0</v>
      </c>
      <c r="O239" s="195">
        <v>2</v>
      </c>
      <c r="AA239" s="167">
        <v>1</v>
      </c>
      <c r="AB239" s="167">
        <v>1</v>
      </c>
      <c r="AC239" s="167">
        <v>1</v>
      </c>
      <c r="AZ239" s="167">
        <v>1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</v>
      </c>
      <c r="CB239" s="202">
        <v>1</v>
      </c>
      <c r="CZ239" s="167">
        <v>0.0156</v>
      </c>
    </row>
    <row r="240" spans="1:15" ht="12.75">
      <c r="A240" s="203"/>
      <c r="B240" s="205"/>
      <c r="C240" s="206" t="s">
        <v>370</v>
      </c>
      <c r="D240" s="207"/>
      <c r="E240" s="208">
        <v>33.375</v>
      </c>
      <c r="F240" s="209"/>
      <c r="G240" s="210"/>
      <c r="M240" s="204" t="s">
        <v>370</v>
      </c>
      <c r="O240" s="195"/>
    </row>
    <row r="241" spans="1:104" ht="22.5">
      <c r="A241" s="196">
        <v>68</v>
      </c>
      <c r="B241" s="197" t="s">
        <v>371</v>
      </c>
      <c r="C241" s="198" t="s">
        <v>372</v>
      </c>
      <c r="D241" s="199" t="s">
        <v>141</v>
      </c>
      <c r="E241" s="200">
        <v>222.833</v>
      </c>
      <c r="F241" s="200">
        <v>0</v>
      </c>
      <c r="G241" s="201">
        <f>E241*F241</f>
        <v>0</v>
      </c>
      <c r="O241" s="195">
        <v>2</v>
      </c>
      <c r="AA241" s="167">
        <v>1</v>
      </c>
      <c r="AB241" s="167">
        <v>1</v>
      </c>
      <c r="AC241" s="167">
        <v>1</v>
      </c>
      <c r="AZ241" s="167">
        <v>1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</v>
      </c>
      <c r="CB241" s="202">
        <v>1</v>
      </c>
      <c r="CZ241" s="167">
        <v>0.01393</v>
      </c>
    </row>
    <row r="242" spans="1:15" ht="12.75">
      <c r="A242" s="203"/>
      <c r="B242" s="205"/>
      <c r="C242" s="206" t="s">
        <v>373</v>
      </c>
      <c r="D242" s="207"/>
      <c r="E242" s="208">
        <v>310.65</v>
      </c>
      <c r="F242" s="209"/>
      <c r="G242" s="210"/>
      <c r="M242" s="204" t="s">
        <v>373</v>
      </c>
      <c r="O242" s="195"/>
    </row>
    <row r="243" spans="1:15" ht="12.75">
      <c r="A243" s="203"/>
      <c r="B243" s="205"/>
      <c r="C243" s="206" t="s">
        <v>374</v>
      </c>
      <c r="D243" s="207"/>
      <c r="E243" s="208">
        <v>-35.155</v>
      </c>
      <c r="F243" s="209"/>
      <c r="G243" s="210"/>
      <c r="M243" s="204" t="s">
        <v>374</v>
      </c>
      <c r="O243" s="195"/>
    </row>
    <row r="244" spans="1:15" ht="12.75">
      <c r="A244" s="203"/>
      <c r="B244" s="205"/>
      <c r="C244" s="206" t="s">
        <v>208</v>
      </c>
      <c r="D244" s="207"/>
      <c r="E244" s="208">
        <v>-2.1185</v>
      </c>
      <c r="F244" s="209"/>
      <c r="G244" s="210"/>
      <c r="M244" s="204" t="s">
        <v>208</v>
      </c>
      <c r="O244" s="195"/>
    </row>
    <row r="245" spans="1:15" ht="12.75">
      <c r="A245" s="203"/>
      <c r="B245" s="205"/>
      <c r="C245" s="206" t="s">
        <v>375</v>
      </c>
      <c r="D245" s="207"/>
      <c r="E245" s="208">
        <v>-1.8</v>
      </c>
      <c r="F245" s="209"/>
      <c r="G245" s="210"/>
      <c r="M245" s="204" t="s">
        <v>375</v>
      </c>
      <c r="O245" s="195"/>
    </row>
    <row r="246" spans="1:15" ht="12.75">
      <c r="A246" s="203"/>
      <c r="B246" s="205"/>
      <c r="C246" s="206" t="s">
        <v>208</v>
      </c>
      <c r="D246" s="207"/>
      <c r="E246" s="208">
        <v>-2.1185</v>
      </c>
      <c r="F246" s="209"/>
      <c r="G246" s="210"/>
      <c r="M246" s="204" t="s">
        <v>208</v>
      </c>
      <c r="O246" s="195"/>
    </row>
    <row r="247" spans="1:15" ht="12.75">
      <c r="A247" s="203"/>
      <c r="B247" s="205"/>
      <c r="C247" s="206" t="s">
        <v>376</v>
      </c>
      <c r="D247" s="207"/>
      <c r="E247" s="208">
        <v>-1.4</v>
      </c>
      <c r="F247" s="209"/>
      <c r="G247" s="210"/>
      <c r="M247" s="204" t="s">
        <v>376</v>
      </c>
      <c r="O247" s="195"/>
    </row>
    <row r="248" spans="1:15" ht="12.75">
      <c r="A248" s="203"/>
      <c r="B248" s="205"/>
      <c r="C248" s="206" t="s">
        <v>210</v>
      </c>
      <c r="D248" s="207"/>
      <c r="E248" s="208">
        <v>-4.025</v>
      </c>
      <c r="F248" s="209"/>
      <c r="G248" s="210"/>
      <c r="M248" s="204" t="s">
        <v>210</v>
      </c>
      <c r="O248" s="195"/>
    </row>
    <row r="249" spans="1:15" ht="12.75">
      <c r="A249" s="203"/>
      <c r="B249" s="205"/>
      <c r="C249" s="206" t="s">
        <v>377</v>
      </c>
      <c r="D249" s="207"/>
      <c r="E249" s="208">
        <v>-7.2</v>
      </c>
      <c r="F249" s="209"/>
      <c r="G249" s="210"/>
      <c r="M249" s="204" t="s">
        <v>377</v>
      </c>
      <c r="O249" s="195"/>
    </row>
    <row r="250" spans="1:15" ht="12.75">
      <c r="A250" s="203"/>
      <c r="B250" s="205"/>
      <c r="C250" s="206" t="s">
        <v>378</v>
      </c>
      <c r="D250" s="207"/>
      <c r="E250" s="208">
        <v>0</v>
      </c>
      <c r="F250" s="209"/>
      <c r="G250" s="210"/>
      <c r="M250" s="204" t="s">
        <v>378</v>
      </c>
      <c r="O250" s="195"/>
    </row>
    <row r="251" spans="1:15" ht="12.75">
      <c r="A251" s="203"/>
      <c r="B251" s="205"/>
      <c r="C251" s="206" t="s">
        <v>379</v>
      </c>
      <c r="D251" s="207"/>
      <c r="E251" s="208">
        <v>-34</v>
      </c>
      <c r="F251" s="209"/>
      <c r="G251" s="210"/>
      <c r="M251" s="204" t="s">
        <v>379</v>
      </c>
      <c r="O251" s="195"/>
    </row>
    <row r="252" spans="1:104" ht="22.5">
      <c r="A252" s="196">
        <v>69</v>
      </c>
      <c r="B252" s="197" t="s">
        <v>380</v>
      </c>
      <c r="C252" s="198" t="s">
        <v>381</v>
      </c>
      <c r="D252" s="199" t="s">
        <v>141</v>
      </c>
      <c r="E252" s="200">
        <v>9.819</v>
      </c>
      <c r="F252" s="200">
        <v>0</v>
      </c>
      <c r="G252" s="201">
        <f>E252*F252</f>
        <v>0</v>
      </c>
      <c r="O252" s="195">
        <v>2</v>
      </c>
      <c r="AA252" s="167">
        <v>1</v>
      </c>
      <c r="AB252" s="167">
        <v>1</v>
      </c>
      <c r="AC252" s="167">
        <v>1</v>
      </c>
      <c r="AZ252" s="167">
        <v>1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1</v>
      </c>
      <c r="CB252" s="202">
        <v>1</v>
      </c>
      <c r="CZ252" s="167">
        <v>0.01372</v>
      </c>
    </row>
    <row r="253" spans="1:15" ht="12.75">
      <c r="A253" s="203"/>
      <c r="B253" s="205"/>
      <c r="C253" s="206" t="s">
        <v>382</v>
      </c>
      <c r="D253" s="207"/>
      <c r="E253" s="208">
        <v>0</v>
      </c>
      <c r="F253" s="209"/>
      <c r="G253" s="210"/>
      <c r="M253" s="204" t="s">
        <v>382</v>
      </c>
      <c r="O253" s="195"/>
    </row>
    <row r="254" spans="1:15" ht="12.75">
      <c r="A254" s="203"/>
      <c r="B254" s="205"/>
      <c r="C254" s="206" t="s">
        <v>383</v>
      </c>
      <c r="D254" s="207"/>
      <c r="E254" s="208">
        <v>1.185</v>
      </c>
      <c r="F254" s="209"/>
      <c r="G254" s="210"/>
      <c r="M254" s="204" t="s">
        <v>383</v>
      </c>
      <c r="O254" s="195"/>
    </row>
    <row r="255" spans="1:15" ht="12.75">
      <c r="A255" s="203"/>
      <c r="B255" s="205"/>
      <c r="C255" s="206" t="s">
        <v>384</v>
      </c>
      <c r="D255" s="207"/>
      <c r="E255" s="208">
        <v>1.335</v>
      </c>
      <c r="F255" s="209"/>
      <c r="G255" s="210"/>
      <c r="M255" s="204" t="s">
        <v>384</v>
      </c>
      <c r="O255" s="195"/>
    </row>
    <row r="256" spans="1:15" ht="12.75">
      <c r="A256" s="203"/>
      <c r="B256" s="205"/>
      <c r="C256" s="206" t="s">
        <v>385</v>
      </c>
      <c r="D256" s="207"/>
      <c r="E256" s="208">
        <v>0.669</v>
      </c>
      <c r="F256" s="209"/>
      <c r="G256" s="210"/>
      <c r="M256" s="204" t="s">
        <v>385</v>
      </c>
      <c r="O256" s="195"/>
    </row>
    <row r="257" spans="1:15" ht="12.75">
      <c r="A257" s="203"/>
      <c r="B257" s="205"/>
      <c r="C257" s="206" t="s">
        <v>386</v>
      </c>
      <c r="D257" s="207"/>
      <c r="E257" s="208">
        <v>0.57</v>
      </c>
      <c r="F257" s="209"/>
      <c r="G257" s="210"/>
      <c r="M257" s="204" t="s">
        <v>386</v>
      </c>
      <c r="O257" s="195"/>
    </row>
    <row r="258" spans="1:15" ht="12.75">
      <c r="A258" s="203"/>
      <c r="B258" s="205"/>
      <c r="C258" s="206" t="s">
        <v>387</v>
      </c>
      <c r="D258" s="207"/>
      <c r="E258" s="208">
        <v>0.36</v>
      </c>
      <c r="F258" s="209"/>
      <c r="G258" s="210"/>
      <c r="M258" s="204" t="s">
        <v>387</v>
      </c>
      <c r="O258" s="195"/>
    </row>
    <row r="259" spans="1:15" ht="12.75">
      <c r="A259" s="203"/>
      <c r="B259" s="205"/>
      <c r="C259" s="206" t="s">
        <v>388</v>
      </c>
      <c r="D259" s="207"/>
      <c r="E259" s="208">
        <v>0.45</v>
      </c>
      <c r="F259" s="209"/>
      <c r="G259" s="210"/>
      <c r="M259" s="204" t="s">
        <v>388</v>
      </c>
      <c r="O259" s="195"/>
    </row>
    <row r="260" spans="1:15" ht="12.75">
      <c r="A260" s="203"/>
      <c r="B260" s="205"/>
      <c r="C260" s="206" t="s">
        <v>389</v>
      </c>
      <c r="D260" s="207"/>
      <c r="E260" s="208">
        <v>0.84</v>
      </c>
      <c r="F260" s="209"/>
      <c r="G260" s="210"/>
      <c r="M260" s="204" t="s">
        <v>389</v>
      </c>
      <c r="O260" s="195"/>
    </row>
    <row r="261" spans="1:15" ht="12.75">
      <c r="A261" s="203"/>
      <c r="B261" s="205"/>
      <c r="C261" s="206" t="s">
        <v>390</v>
      </c>
      <c r="D261" s="207"/>
      <c r="E261" s="208">
        <v>0.3</v>
      </c>
      <c r="F261" s="209"/>
      <c r="G261" s="210"/>
      <c r="M261" s="204" t="s">
        <v>390</v>
      </c>
      <c r="O261" s="195"/>
    </row>
    <row r="262" spans="1:15" ht="12.75">
      <c r="A262" s="203"/>
      <c r="B262" s="205"/>
      <c r="C262" s="206" t="s">
        <v>391</v>
      </c>
      <c r="D262" s="207"/>
      <c r="E262" s="208">
        <v>0.345</v>
      </c>
      <c r="F262" s="209"/>
      <c r="G262" s="210"/>
      <c r="M262" s="204" t="s">
        <v>391</v>
      </c>
      <c r="O262" s="195"/>
    </row>
    <row r="263" spans="1:15" ht="12.75">
      <c r="A263" s="203"/>
      <c r="B263" s="205"/>
      <c r="C263" s="206" t="s">
        <v>392</v>
      </c>
      <c r="D263" s="207"/>
      <c r="E263" s="208">
        <v>0.525</v>
      </c>
      <c r="F263" s="209"/>
      <c r="G263" s="210"/>
      <c r="M263" s="204" t="s">
        <v>392</v>
      </c>
      <c r="O263" s="195"/>
    </row>
    <row r="264" spans="1:15" ht="12.75">
      <c r="A264" s="203"/>
      <c r="B264" s="205"/>
      <c r="C264" s="206" t="s">
        <v>393</v>
      </c>
      <c r="D264" s="207"/>
      <c r="E264" s="208">
        <v>1.8</v>
      </c>
      <c r="F264" s="209"/>
      <c r="G264" s="210"/>
      <c r="M264" s="204" t="s">
        <v>393</v>
      </c>
      <c r="O264" s="195"/>
    </row>
    <row r="265" spans="1:15" ht="12.75">
      <c r="A265" s="203"/>
      <c r="B265" s="205"/>
      <c r="C265" s="206" t="s">
        <v>394</v>
      </c>
      <c r="D265" s="207"/>
      <c r="E265" s="208">
        <v>1.44</v>
      </c>
      <c r="F265" s="209"/>
      <c r="G265" s="210"/>
      <c r="M265" s="204" t="s">
        <v>394</v>
      </c>
      <c r="O265" s="195"/>
    </row>
    <row r="266" spans="1:57" ht="12.75">
      <c r="A266" s="211"/>
      <c r="B266" s="212" t="s">
        <v>75</v>
      </c>
      <c r="C266" s="213" t="str">
        <f>CONCATENATE(B238," ",C238)</f>
        <v>62 Úpravy povrchů vnější</v>
      </c>
      <c r="D266" s="214"/>
      <c r="E266" s="215"/>
      <c r="F266" s="216"/>
      <c r="G266" s="217">
        <f>SUM(G238:G265)</f>
        <v>0</v>
      </c>
      <c r="O266" s="195">
        <v>4</v>
      </c>
      <c r="BA266" s="218">
        <f>SUM(BA238:BA265)</f>
        <v>0</v>
      </c>
      <c r="BB266" s="218">
        <f>SUM(BB238:BB265)</f>
        <v>0</v>
      </c>
      <c r="BC266" s="218">
        <f>SUM(BC238:BC265)</f>
        <v>0</v>
      </c>
      <c r="BD266" s="218">
        <f>SUM(BD238:BD265)</f>
        <v>0</v>
      </c>
      <c r="BE266" s="218">
        <f>SUM(BE238:BE265)</f>
        <v>0</v>
      </c>
    </row>
    <row r="267" spans="1:15" ht="12.75">
      <c r="A267" s="188" t="s">
        <v>72</v>
      </c>
      <c r="B267" s="189" t="s">
        <v>395</v>
      </c>
      <c r="C267" s="190" t="s">
        <v>396</v>
      </c>
      <c r="D267" s="191"/>
      <c r="E267" s="192"/>
      <c r="F267" s="192"/>
      <c r="G267" s="193"/>
      <c r="H267" s="194"/>
      <c r="I267" s="194"/>
      <c r="O267" s="195">
        <v>1</v>
      </c>
    </row>
    <row r="268" spans="1:104" ht="22.5">
      <c r="A268" s="196">
        <v>70</v>
      </c>
      <c r="B268" s="197" t="s">
        <v>397</v>
      </c>
      <c r="C268" s="198" t="s">
        <v>398</v>
      </c>
      <c r="D268" s="199" t="s">
        <v>99</v>
      </c>
      <c r="E268" s="200">
        <v>10.26</v>
      </c>
      <c r="F268" s="200">
        <v>0</v>
      </c>
      <c r="G268" s="201">
        <f>E268*F268</f>
        <v>0</v>
      </c>
      <c r="O268" s="195">
        <v>2</v>
      </c>
      <c r="AA268" s="167">
        <v>1</v>
      </c>
      <c r="AB268" s="167">
        <v>1</v>
      </c>
      <c r="AC268" s="167">
        <v>1</v>
      </c>
      <c r="AZ268" s="167">
        <v>1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</v>
      </c>
      <c r="CB268" s="202">
        <v>1</v>
      </c>
      <c r="CZ268" s="167">
        <v>2.3836</v>
      </c>
    </row>
    <row r="269" spans="1:15" ht="12.75">
      <c r="A269" s="203"/>
      <c r="B269" s="205"/>
      <c r="C269" s="206" t="s">
        <v>399</v>
      </c>
      <c r="D269" s="207"/>
      <c r="E269" s="208">
        <v>0</v>
      </c>
      <c r="F269" s="209"/>
      <c r="G269" s="210"/>
      <c r="M269" s="204" t="s">
        <v>399</v>
      </c>
      <c r="O269" s="195"/>
    </row>
    <row r="270" spans="1:15" ht="12.75">
      <c r="A270" s="203"/>
      <c r="B270" s="205"/>
      <c r="C270" s="206" t="s">
        <v>400</v>
      </c>
      <c r="D270" s="207"/>
      <c r="E270" s="208">
        <v>10.539</v>
      </c>
      <c r="F270" s="209"/>
      <c r="G270" s="210"/>
      <c r="M270" s="204" t="s">
        <v>400</v>
      </c>
      <c r="O270" s="195"/>
    </row>
    <row r="271" spans="1:15" ht="12.75">
      <c r="A271" s="203"/>
      <c r="B271" s="205"/>
      <c r="C271" s="206" t="s">
        <v>401</v>
      </c>
      <c r="D271" s="207"/>
      <c r="E271" s="208">
        <v>-0.279</v>
      </c>
      <c r="F271" s="209"/>
      <c r="G271" s="210"/>
      <c r="M271" s="204" t="s">
        <v>401</v>
      </c>
      <c r="O271" s="195"/>
    </row>
    <row r="272" spans="1:104" ht="22.5">
      <c r="A272" s="196">
        <v>71</v>
      </c>
      <c r="B272" s="197" t="s">
        <v>402</v>
      </c>
      <c r="C272" s="198" t="s">
        <v>403</v>
      </c>
      <c r="D272" s="199" t="s">
        <v>141</v>
      </c>
      <c r="E272" s="200">
        <v>11.1</v>
      </c>
      <c r="F272" s="200">
        <v>0</v>
      </c>
      <c r="G272" s="201">
        <f>E272*F272</f>
        <v>0</v>
      </c>
      <c r="O272" s="195">
        <v>2</v>
      </c>
      <c r="AA272" s="167">
        <v>1</v>
      </c>
      <c r="AB272" s="167">
        <v>1</v>
      </c>
      <c r="AC272" s="167">
        <v>1</v>
      </c>
      <c r="AZ272" s="167">
        <v>1</v>
      </c>
      <c r="BA272" s="167">
        <f>IF(AZ272=1,G272,0)</f>
        <v>0</v>
      </c>
      <c r="BB272" s="167">
        <f>IF(AZ272=2,G272,0)</f>
        <v>0</v>
      </c>
      <c r="BC272" s="167">
        <f>IF(AZ272=3,G272,0)</f>
        <v>0</v>
      </c>
      <c r="BD272" s="167">
        <f>IF(AZ272=4,G272,0)</f>
        <v>0</v>
      </c>
      <c r="BE272" s="167">
        <f>IF(AZ272=5,G272,0)</f>
        <v>0</v>
      </c>
      <c r="CA272" s="202">
        <v>1</v>
      </c>
      <c r="CB272" s="202">
        <v>1</v>
      </c>
      <c r="CZ272" s="167">
        <v>0.01249</v>
      </c>
    </row>
    <row r="273" spans="1:15" ht="12.75">
      <c r="A273" s="203"/>
      <c r="B273" s="205"/>
      <c r="C273" s="206" t="s">
        <v>349</v>
      </c>
      <c r="D273" s="207"/>
      <c r="E273" s="208">
        <v>11.1</v>
      </c>
      <c r="F273" s="209"/>
      <c r="G273" s="210"/>
      <c r="M273" s="204" t="s">
        <v>349</v>
      </c>
      <c r="O273" s="195"/>
    </row>
    <row r="274" spans="1:104" ht="22.5">
      <c r="A274" s="196">
        <v>72</v>
      </c>
      <c r="B274" s="197" t="s">
        <v>404</v>
      </c>
      <c r="C274" s="198" t="s">
        <v>405</v>
      </c>
      <c r="D274" s="199" t="s">
        <v>141</v>
      </c>
      <c r="E274" s="200">
        <v>40</v>
      </c>
      <c r="F274" s="200">
        <v>0</v>
      </c>
      <c r="G274" s="201">
        <f>E274*F274</f>
        <v>0</v>
      </c>
      <c r="O274" s="195">
        <v>2</v>
      </c>
      <c r="AA274" s="167">
        <v>1</v>
      </c>
      <c r="AB274" s="167">
        <v>1</v>
      </c>
      <c r="AC274" s="167">
        <v>1</v>
      </c>
      <c r="AZ274" s="167">
        <v>1</v>
      </c>
      <c r="BA274" s="167">
        <f>IF(AZ274=1,G274,0)</f>
        <v>0</v>
      </c>
      <c r="BB274" s="167">
        <f>IF(AZ274=2,G274,0)</f>
        <v>0</v>
      </c>
      <c r="BC274" s="167">
        <f>IF(AZ274=3,G274,0)</f>
        <v>0</v>
      </c>
      <c r="BD274" s="167">
        <f>IF(AZ274=4,G274,0)</f>
        <v>0</v>
      </c>
      <c r="BE274" s="167">
        <f>IF(AZ274=5,G274,0)</f>
        <v>0</v>
      </c>
      <c r="CA274" s="202">
        <v>1</v>
      </c>
      <c r="CB274" s="202">
        <v>1</v>
      </c>
      <c r="CZ274" s="167">
        <v>0.01785</v>
      </c>
    </row>
    <row r="275" spans="1:15" ht="12.75">
      <c r="A275" s="203"/>
      <c r="B275" s="205"/>
      <c r="C275" s="206" t="s">
        <v>345</v>
      </c>
      <c r="D275" s="207"/>
      <c r="E275" s="208">
        <v>40</v>
      </c>
      <c r="F275" s="209"/>
      <c r="G275" s="210"/>
      <c r="M275" s="204" t="s">
        <v>345</v>
      </c>
      <c r="O275" s="195"/>
    </row>
    <row r="276" spans="1:104" ht="22.5">
      <c r="A276" s="196">
        <v>73</v>
      </c>
      <c r="B276" s="197" t="s">
        <v>406</v>
      </c>
      <c r="C276" s="198" t="s">
        <v>407</v>
      </c>
      <c r="D276" s="199" t="s">
        <v>141</v>
      </c>
      <c r="E276" s="200">
        <v>89.9</v>
      </c>
      <c r="F276" s="200">
        <v>0</v>
      </c>
      <c r="G276" s="201">
        <f>E276*F276</f>
        <v>0</v>
      </c>
      <c r="O276" s="195">
        <v>2</v>
      </c>
      <c r="AA276" s="167">
        <v>1</v>
      </c>
      <c r="AB276" s="167">
        <v>0</v>
      </c>
      <c r="AC276" s="167">
        <v>0</v>
      </c>
      <c r="AZ276" s="167">
        <v>1</v>
      </c>
      <c r="BA276" s="167">
        <f>IF(AZ276=1,G276,0)</f>
        <v>0</v>
      </c>
      <c r="BB276" s="167">
        <f>IF(AZ276=2,G276,0)</f>
        <v>0</v>
      </c>
      <c r="BC276" s="167">
        <f>IF(AZ276=3,G276,0)</f>
        <v>0</v>
      </c>
      <c r="BD276" s="167">
        <f>IF(AZ276=4,G276,0)</f>
        <v>0</v>
      </c>
      <c r="BE276" s="167">
        <f>IF(AZ276=5,G276,0)</f>
        <v>0</v>
      </c>
      <c r="CA276" s="202">
        <v>1</v>
      </c>
      <c r="CB276" s="202">
        <v>0</v>
      </c>
      <c r="CZ276" s="167">
        <v>0.095</v>
      </c>
    </row>
    <row r="277" spans="1:15" ht="12.75">
      <c r="A277" s="203"/>
      <c r="B277" s="205"/>
      <c r="C277" s="206" t="s">
        <v>408</v>
      </c>
      <c r="D277" s="207"/>
      <c r="E277" s="208">
        <v>89.9</v>
      </c>
      <c r="F277" s="209"/>
      <c r="G277" s="210"/>
      <c r="M277" s="204" t="s">
        <v>408</v>
      </c>
      <c r="O277" s="195"/>
    </row>
    <row r="278" spans="1:57" ht="12.75">
      <c r="A278" s="211"/>
      <c r="B278" s="212" t="s">
        <v>75</v>
      </c>
      <c r="C278" s="213" t="str">
        <f>CONCATENATE(B267," ",C267)</f>
        <v>63 Podlahy a podlahové konstrukce</v>
      </c>
      <c r="D278" s="214"/>
      <c r="E278" s="215"/>
      <c r="F278" s="216"/>
      <c r="G278" s="217">
        <f>SUM(G267:G277)</f>
        <v>0</v>
      </c>
      <c r="O278" s="195">
        <v>4</v>
      </c>
      <c r="BA278" s="218">
        <f>SUM(BA267:BA277)</f>
        <v>0</v>
      </c>
      <c r="BB278" s="218">
        <f>SUM(BB267:BB277)</f>
        <v>0</v>
      </c>
      <c r="BC278" s="218">
        <f>SUM(BC267:BC277)</f>
        <v>0</v>
      </c>
      <c r="BD278" s="218">
        <f>SUM(BD267:BD277)</f>
        <v>0</v>
      </c>
      <c r="BE278" s="218">
        <f>SUM(BE267:BE277)</f>
        <v>0</v>
      </c>
    </row>
    <row r="279" spans="1:15" ht="12.75">
      <c r="A279" s="188" t="s">
        <v>72</v>
      </c>
      <c r="B279" s="189" t="s">
        <v>409</v>
      </c>
      <c r="C279" s="190" t="s">
        <v>410</v>
      </c>
      <c r="D279" s="191"/>
      <c r="E279" s="192"/>
      <c r="F279" s="192"/>
      <c r="G279" s="193"/>
      <c r="H279" s="194"/>
      <c r="I279" s="194"/>
      <c r="O279" s="195">
        <v>1</v>
      </c>
    </row>
    <row r="280" spans="1:104" ht="22.5">
      <c r="A280" s="196">
        <v>74</v>
      </c>
      <c r="B280" s="197" t="s">
        <v>411</v>
      </c>
      <c r="C280" s="198" t="s">
        <v>412</v>
      </c>
      <c r="D280" s="199" t="s">
        <v>185</v>
      </c>
      <c r="E280" s="200">
        <v>1</v>
      </c>
      <c r="F280" s="200">
        <v>0</v>
      </c>
      <c r="G280" s="201">
        <f>E280*F280</f>
        <v>0</v>
      </c>
      <c r="O280" s="195">
        <v>2</v>
      </c>
      <c r="AA280" s="167">
        <v>1</v>
      </c>
      <c r="AB280" s="167">
        <v>1</v>
      </c>
      <c r="AC280" s="167">
        <v>1</v>
      </c>
      <c r="AZ280" s="167">
        <v>1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1</v>
      </c>
      <c r="CB280" s="202">
        <v>1</v>
      </c>
      <c r="CZ280" s="167">
        <v>0.03083</v>
      </c>
    </row>
    <row r="281" spans="1:15" ht="12.75">
      <c r="A281" s="203"/>
      <c r="B281" s="205"/>
      <c r="C281" s="206" t="s">
        <v>73</v>
      </c>
      <c r="D281" s="207"/>
      <c r="E281" s="208">
        <v>1</v>
      </c>
      <c r="F281" s="209"/>
      <c r="G281" s="210"/>
      <c r="M281" s="204">
        <v>1</v>
      </c>
      <c r="O281" s="195"/>
    </row>
    <row r="282" spans="1:104" ht="22.5">
      <c r="A282" s="196">
        <v>75</v>
      </c>
      <c r="B282" s="197" t="s">
        <v>413</v>
      </c>
      <c r="C282" s="198" t="s">
        <v>414</v>
      </c>
      <c r="D282" s="199" t="s">
        <v>185</v>
      </c>
      <c r="E282" s="200">
        <v>1</v>
      </c>
      <c r="F282" s="200">
        <v>0</v>
      </c>
      <c r="G282" s="201">
        <f>E282*F282</f>
        <v>0</v>
      </c>
      <c r="O282" s="195">
        <v>2</v>
      </c>
      <c r="AA282" s="167">
        <v>1</v>
      </c>
      <c r="AB282" s="167">
        <v>1</v>
      </c>
      <c r="AC282" s="167">
        <v>1</v>
      </c>
      <c r="AZ282" s="167">
        <v>1</v>
      </c>
      <c r="BA282" s="167">
        <f>IF(AZ282=1,G282,0)</f>
        <v>0</v>
      </c>
      <c r="BB282" s="167">
        <f>IF(AZ282=2,G282,0)</f>
        <v>0</v>
      </c>
      <c r="BC282" s="167">
        <f>IF(AZ282=3,G282,0)</f>
        <v>0</v>
      </c>
      <c r="BD282" s="167">
        <f>IF(AZ282=4,G282,0)</f>
        <v>0</v>
      </c>
      <c r="BE282" s="167">
        <f>IF(AZ282=5,G282,0)</f>
        <v>0</v>
      </c>
      <c r="CA282" s="202">
        <v>1</v>
      </c>
      <c r="CB282" s="202">
        <v>1</v>
      </c>
      <c r="CZ282" s="167">
        <v>0.03111</v>
      </c>
    </row>
    <row r="283" spans="1:15" ht="12.75">
      <c r="A283" s="203"/>
      <c r="B283" s="205"/>
      <c r="C283" s="206" t="s">
        <v>73</v>
      </c>
      <c r="D283" s="207"/>
      <c r="E283" s="208">
        <v>1</v>
      </c>
      <c r="F283" s="209"/>
      <c r="G283" s="210"/>
      <c r="M283" s="204">
        <v>1</v>
      </c>
      <c r="O283" s="195"/>
    </row>
    <row r="284" spans="1:104" ht="12.75">
      <c r="A284" s="196">
        <v>76</v>
      </c>
      <c r="B284" s="197" t="s">
        <v>415</v>
      </c>
      <c r="C284" s="198" t="s">
        <v>416</v>
      </c>
      <c r="D284" s="199" t="s">
        <v>185</v>
      </c>
      <c r="E284" s="200">
        <v>3</v>
      </c>
      <c r="F284" s="200">
        <v>0</v>
      </c>
      <c r="G284" s="201">
        <f>E284*F284</f>
        <v>0</v>
      </c>
      <c r="O284" s="195">
        <v>2</v>
      </c>
      <c r="AA284" s="167">
        <v>1</v>
      </c>
      <c r="AB284" s="167">
        <v>1</v>
      </c>
      <c r="AC284" s="167">
        <v>1</v>
      </c>
      <c r="AZ284" s="167">
        <v>1</v>
      </c>
      <c r="BA284" s="167">
        <f>IF(AZ284=1,G284,0)</f>
        <v>0</v>
      </c>
      <c r="BB284" s="167">
        <f>IF(AZ284=2,G284,0)</f>
        <v>0</v>
      </c>
      <c r="BC284" s="167">
        <f>IF(AZ284=3,G284,0)</f>
        <v>0</v>
      </c>
      <c r="BD284" s="167">
        <f>IF(AZ284=4,G284,0)</f>
        <v>0</v>
      </c>
      <c r="BE284" s="167">
        <f>IF(AZ284=5,G284,0)</f>
        <v>0</v>
      </c>
      <c r="CA284" s="202">
        <v>1</v>
      </c>
      <c r="CB284" s="202">
        <v>1</v>
      </c>
      <c r="CZ284" s="167">
        <v>0.49075</v>
      </c>
    </row>
    <row r="285" spans="1:15" ht="12.75">
      <c r="A285" s="203"/>
      <c r="B285" s="205"/>
      <c r="C285" s="206" t="s">
        <v>192</v>
      </c>
      <c r="D285" s="207"/>
      <c r="E285" s="208">
        <v>3</v>
      </c>
      <c r="F285" s="209"/>
      <c r="G285" s="210"/>
      <c r="M285" s="204">
        <v>3</v>
      </c>
      <c r="O285" s="195"/>
    </row>
    <row r="286" spans="1:104" ht="22.5">
      <c r="A286" s="196">
        <v>77</v>
      </c>
      <c r="B286" s="197" t="s">
        <v>417</v>
      </c>
      <c r="C286" s="198" t="s">
        <v>418</v>
      </c>
      <c r="D286" s="199" t="s">
        <v>185</v>
      </c>
      <c r="E286" s="200">
        <v>8</v>
      </c>
      <c r="F286" s="200">
        <v>0</v>
      </c>
      <c r="G286" s="201">
        <f>E286*F286</f>
        <v>0</v>
      </c>
      <c r="O286" s="195">
        <v>2</v>
      </c>
      <c r="AA286" s="167">
        <v>1</v>
      </c>
      <c r="AB286" s="167">
        <v>1</v>
      </c>
      <c r="AC286" s="167">
        <v>1</v>
      </c>
      <c r="AZ286" s="167">
        <v>1</v>
      </c>
      <c r="BA286" s="167">
        <f>IF(AZ286=1,G286,0)</f>
        <v>0</v>
      </c>
      <c r="BB286" s="167">
        <f>IF(AZ286=2,G286,0)</f>
        <v>0</v>
      </c>
      <c r="BC286" s="167">
        <f>IF(AZ286=3,G286,0)</f>
        <v>0</v>
      </c>
      <c r="BD286" s="167">
        <f>IF(AZ286=4,G286,0)</f>
        <v>0</v>
      </c>
      <c r="BE286" s="167">
        <f>IF(AZ286=5,G286,0)</f>
        <v>0</v>
      </c>
      <c r="CA286" s="202">
        <v>1</v>
      </c>
      <c r="CB286" s="202">
        <v>1</v>
      </c>
      <c r="CZ286" s="167">
        <v>0.02</v>
      </c>
    </row>
    <row r="287" spans="1:15" ht="12.75">
      <c r="A287" s="203"/>
      <c r="B287" s="205"/>
      <c r="C287" s="206" t="s">
        <v>419</v>
      </c>
      <c r="D287" s="207"/>
      <c r="E287" s="208">
        <v>8</v>
      </c>
      <c r="F287" s="209"/>
      <c r="G287" s="210"/>
      <c r="M287" s="204">
        <v>8</v>
      </c>
      <c r="O287" s="195"/>
    </row>
    <row r="288" spans="1:57" ht="12.75">
      <c r="A288" s="211"/>
      <c r="B288" s="212" t="s">
        <v>75</v>
      </c>
      <c r="C288" s="213" t="str">
        <f>CONCATENATE(B279," ",C279)</f>
        <v>64 Výplně otvorů</v>
      </c>
      <c r="D288" s="214"/>
      <c r="E288" s="215"/>
      <c r="F288" s="216"/>
      <c r="G288" s="217">
        <f>SUM(G279:G287)</f>
        <v>0</v>
      </c>
      <c r="O288" s="195">
        <v>4</v>
      </c>
      <c r="BA288" s="218">
        <f>SUM(BA279:BA287)</f>
        <v>0</v>
      </c>
      <c r="BB288" s="218">
        <f>SUM(BB279:BB287)</f>
        <v>0</v>
      </c>
      <c r="BC288" s="218">
        <f>SUM(BC279:BC287)</f>
        <v>0</v>
      </c>
      <c r="BD288" s="218">
        <f>SUM(BD279:BD287)</f>
        <v>0</v>
      </c>
      <c r="BE288" s="218">
        <f>SUM(BE279:BE287)</f>
        <v>0</v>
      </c>
    </row>
    <row r="289" spans="1:15" ht="12.75">
      <c r="A289" s="188" t="s">
        <v>72</v>
      </c>
      <c r="B289" s="189" t="s">
        <v>420</v>
      </c>
      <c r="C289" s="190" t="s">
        <v>421</v>
      </c>
      <c r="D289" s="191"/>
      <c r="E289" s="192"/>
      <c r="F289" s="192"/>
      <c r="G289" s="193"/>
      <c r="H289" s="194"/>
      <c r="I289" s="194"/>
      <c r="O289" s="195">
        <v>1</v>
      </c>
    </row>
    <row r="290" spans="1:104" ht="12.75">
      <c r="A290" s="196">
        <v>78</v>
      </c>
      <c r="B290" s="197" t="s">
        <v>422</v>
      </c>
      <c r="C290" s="198" t="s">
        <v>423</v>
      </c>
      <c r="D290" s="199" t="s">
        <v>141</v>
      </c>
      <c r="E290" s="200">
        <v>423.15</v>
      </c>
      <c r="F290" s="200">
        <v>0</v>
      </c>
      <c r="G290" s="201">
        <f>E290*F290</f>
        <v>0</v>
      </c>
      <c r="O290" s="195">
        <v>2</v>
      </c>
      <c r="AA290" s="167">
        <v>1</v>
      </c>
      <c r="AB290" s="167">
        <v>1</v>
      </c>
      <c r="AC290" s="167">
        <v>1</v>
      </c>
      <c r="AZ290" s="167">
        <v>1</v>
      </c>
      <c r="BA290" s="167">
        <f>IF(AZ290=1,G290,0)</f>
        <v>0</v>
      </c>
      <c r="BB290" s="167">
        <f>IF(AZ290=2,G290,0)</f>
        <v>0</v>
      </c>
      <c r="BC290" s="167">
        <f>IF(AZ290=3,G290,0)</f>
        <v>0</v>
      </c>
      <c r="BD290" s="167">
        <f>IF(AZ290=4,G290,0)</f>
        <v>0</v>
      </c>
      <c r="BE290" s="167">
        <f>IF(AZ290=5,G290,0)</f>
        <v>0</v>
      </c>
      <c r="CA290" s="202">
        <v>1</v>
      </c>
      <c r="CB290" s="202">
        <v>1</v>
      </c>
      <c r="CZ290" s="167">
        <v>0.02426</v>
      </c>
    </row>
    <row r="291" spans="1:15" ht="12.75">
      <c r="A291" s="203"/>
      <c r="B291" s="205"/>
      <c r="C291" s="206" t="s">
        <v>424</v>
      </c>
      <c r="D291" s="207"/>
      <c r="E291" s="208">
        <v>423.15</v>
      </c>
      <c r="F291" s="209"/>
      <c r="G291" s="210"/>
      <c r="M291" s="204" t="s">
        <v>424</v>
      </c>
      <c r="O291" s="195"/>
    </row>
    <row r="292" spans="1:104" ht="12.75">
      <c r="A292" s="196">
        <v>79</v>
      </c>
      <c r="B292" s="197" t="s">
        <v>425</v>
      </c>
      <c r="C292" s="198" t="s">
        <v>426</v>
      </c>
      <c r="D292" s="199" t="s">
        <v>141</v>
      </c>
      <c r="E292" s="200">
        <v>1269.45</v>
      </c>
      <c r="F292" s="200">
        <v>0</v>
      </c>
      <c r="G292" s="201">
        <f>E292*F292</f>
        <v>0</v>
      </c>
      <c r="O292" s="195">
        <v>2</v>
      </c>
      <c r="AA292" s="167">
        <v>1</v>
      </c>
      <c r="AB292" s="167">
        <v>1</v>
      </c>
      <c r="AC292" s="167">
        <v>1</v>
      </c>
      <c r="AZ292" s="167">
        <v>1</v>
      </c>
      <c r="BA292" s="167">
        <f>IF(AZ292=1,G292,0)</f>
        <v>0</v>
      </c>
      <c r="BB292" s="167">
        <f>IF(AZ292=2,G292,0)</f>
        <v>0</v>
      </c>
      <c r="BC292" s="167">
        <f>IF(AZ292=3,G292,0)</f>
        <v>0</v>
      </c>
      <c r="BD292" s="167">
        <f>IF(AZ292=4,G292,0)</f>
        <v>0</v>
      </c>
      <c r="BE292" s="167">
        <f>IF(AZ292=5,G292,0)</f>
        <v>0</v>
      </c>
      <c r="CA292" s="202">
        <v>1</v>
      </c>
      <c r="CB292" s="202">
        <v>1</v>
      </c>
      <c r="CZ292" s="167">
        <v>0.00109</v>
      </c>
    </row>
    <row r="293" spans="1:15" ht="12.75">
      <c r="A293" s="203"/>
      <c r="B293" s="205"/>
      <c r="C293" s="206" t="s">
        <v>427</v>
      </c>
      <c r="D293" s="207"/>
      <c r="E293" s="208">
        <v>1269.45</v>
      </c>
      <c r="F293" s="209"/>
      <c r="G293" s="210"/>
      <c r="M293" s="204" t="s">
        <v>427</v>
      </c>
      <c r="O293" s="195"/>
    </row>
    <row r="294" spans="1:104" ht="12.75">
      <c r="A294" s="196">
        <v>80</v>
      </c>
      <c r="B294" s="197" t="s">
        <v>428</v>
      </c>
      <c r="C294" s="198" t="s">
        <v>429</v>
      </c>
      <c r="D294" s="199" t="s">
        <v>430</v>
      </c>
      <c r="E294" s="200">
        <v>336</v>
      </c>
      <c r="F294" s="200">
        <v>0</v>
      </c>
      <c r="G294" s="201">
        <f>E294*F294</f>
        <v>0</v>
      </c>
      <c r="O294" s="195">
        <v>2</v>
      </c>
      <c r="AA294" s="167">
        <v>1</v>
      </c>
      <c r="AB294" s="167">
        <v>1</v>
      </c>
      <c r="AC294" s="167">
        <v>1</v>
      </c>
      <c r="AZ294" s="167">
        <v>1</v>
      </c>
      <c r="BA294" s="167">
        <f>IF(AZ294=1,G294,0)</f>
        <v>0</v>
      </c>
      <c r="BB294" s="167">
        <f>IF(AZ294=2,G294,0)</f>
        <v>0</v>
      </c>
      <c r="BC294" s="167">
        <f>IF(AZ294=3,G294,0)</f>
        <v>0</v>
      </c>
      <c r="BD294" s="167">
        <f>IF(AZ294=4,G294,0)</f>
        <v>0</v>
      </c>
      <c r="BE294" s="167">
        <f>IF(AZ294=5,G294,0)</f>
        <v>0</v>
      </c>
      <c r="CA294" s="202">
        <v>1</v>
      </c>
      <c r="CB294" s="202">
        <v>1</v>
      </c>
      <c r="CZ294" s="167">
        <v>0</v>
      </c>
    </row>
    <row r="295" spans="1:15" ht="12.75">
      <c r="A295" s="203"/>
      <c r="B295" s="205"/>
      <c r="C295" s="206" t="s">
        <v>431</v>
      </c>
      <c r="D295" s="207"/>
      <c r="E295" s="208">
        <v>336</v>
      </c>
      <c r="F295" s="209"/>
      <c r="G295" s="210"/>
      <c r="M295" s="204" t="s">
        <v>431</v>
      </c>
      <c r="O295" s="195"/>
    </row>
    <row r="296" spans="1:104" ht="12.75">
      <c r="A296" s="196">
        <v>81</v>
      </c>
      <c r="B296" s="197" t="s">
        <v>432</v>
      </c>
      <c r="C296" s="198" t="s">
        <v>433</v>
      </c>
      <c r="D296" s="199" t="s">
        <v>141</v>
      </c>
      <c r="E296" s="200">
        <v>423.15</v>
      </c>
      <c r="F296" s="200">
        <v>0</v>
      </c>
      <c r="G296" s="201">
        <f>E296*F296</f>
        <v>0</v>
      </c>
      <c r="O296" s="195">
        <v>2</v>
      </c>
      <c r="AA296" s="167">
        <v>1</v>
      </c>
      <c r="AB296" s="167">
        <v>1</v>
      </c>
      <c r="AC296" s="167">
        <v>1</v>
      </c>
      <c r="AZ296" s="167">
        <v>1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1</v>
      </c>
      <c r="CB296" s="202">
        <v>1</v>
      </c>
      <c r="CZ296" s="167">
        <v>0</v>
      </c>
    </row>
    <row r="297" spans="1:15" ht="12.75">
      <c r="A297" s="203"/>
      <c r="B297" s="205"/>
      <c r="C297" s="206" t="s">
        <v>434</v>
      </c>
      <c r="D297" s="207"/>
      <c r="E297" s="208">
        <v>423.15</v>
      </c>
      <c r="F297" s="209"/>
      <c r="G297" s="210"/>
      <c r="M297" s="204" t="s">
        <v>434</v>
      </c>
      <c r="O297" s="195"/>
    </row>
    <row r="298" spans="1:104" ht="12.75">
      <c r="A298" s="196">
        <v>82</v>
      </c>
      <c r="B298" s="197" t="s">
        <v>435</v>
      </c>
      <c r="C298" s="198" t="s">
        <v>436</v>
      </c>
      <c r="D298" s="199" t="s">
        <v>141</v>
      </c>
      <c r="E298" s="200">
        <v>100</v>
      </c>
      <c r="F298" s="200">
        <v>0</v>
      </c>
      <c r="G298" s="201">
        <f>E298*F298</f>
        <v>0</v>
      </c>
      <c r="O298" s="195">
        <v>2</v>
      </c>
      <c r="AA298" s="167">
        <v>1</v>
      </c>
      <c r="AB298" s="167">
        <v>1</v>
      </c>
      <c r="AC298" s="167">
        <v>1</v>
      </c>
      <c r="AZ298" s="167">
        <v>1</v>
      </c>
      <c r="BA298" s="167">
        <f>IF(AZ298=1,G298,0)</f>
        <v>0</v>
      </c>
      <c r="BB298" s="167">
        <f>IF(AZ298=2,G298,0)</f>
        <v>0</v>
      </c>
      <c r="BC298" s="167">
        <f>IF(AZ298=3,G298,0)</f>
        <v>0</v>
      </c>
      <c r="BD298" s="167">
        <f>IF(AZ298=4,G298,0)</f>
        <v>0</v>
      </c>
      <c r="BE298" s="167">
        <f>IF(AZ298=5,G298,0)</f>
        <v>0</v>
      </c>
      <c r="CA298" s="202">
        <v>1</v>
      </c>
      <c r="CB298" s="202">
        <v>1</v>
      </c>
      <c r="CZ298" s="167">
        <v>0.00121</v>
      </c>
    </row>
    <row r="299" spans="1:15" ht="12.75">
      <c r="A299" s="203"/>
      <c r="B299" s="205"/>
      <c r="C299" s="206" t="s">
        <v>437</v>
      </c>
      <c r="D299" s="207"/>
      <c r="E299" s="208">
        <v>100</v>
      </c>
      <c r="F299" s="209"/>
      <c r="G299" s="210"/>
      <c r="M299" s="204" t="s">
        <v>437</v>
      </c>
      <c r="O299" s="195"/>
    </row>
    <row r="300" spans="1:104" ht="12.75">
      <c r="A300" s="196">
        <v>83</v>
      </c>
      <c r="B300" s="197" t="s">
        <v>438</v>
      </c>
      <c r="C300" s="198" t="s">
        <v>439</v>
      </c>
      <c r="D300" s="199" t="s">
        <v>141</v>
      </c>
      <c r="E300" s="200">
        <v>66</v>
      </c>
      <c r="F300" s="200">
        <v>0</v>
      </c>
      <c r="G300" s="201">
        <f>E300*F300</f>
        <v>0</v>
      </c>
      <c r="O300" s="195">
        <v>2</v>
      </c>
      <c r="AA300" s="167">
        <v>1</v>
      </c>
      <c r="AB300" s="167">
        <v>1</v>
      </c>
      <c r="AC300" s="167">
        <v>1</v>
      </c>
      <c r="AZ300" s="167">
        <v>1</v>
      </c>
      <c r="BA300" s="167">
        <f>IF(AZ300=1,G300,0)</f>
        <v>0</v>
      </c>
      <c r="BB300" s="167">
        <f>IF(AZ300=2,G300,0)</f>
        <v>0</v>
      </c>
      <c r="BC300" s="167">
        <f>IF(AZ300=3,G300,0)</f>
        <v>0</v>
      </c>
      <c r="BD300" s="167">
        <f>IF(AZ300=4,G300,0)</f>
        <v>0</v>
      </c>
      <c r="BE300" s="167">
        <f>IF(AZ300=5,G300,0)</f>
        <v>0</v>
      </c>
      <c r="CA300" s="202">
        <v>1</v>
      </c>
      <c r="CB300" s="202">
        <v>1</v>
      </c>
      <c r="CZ300" s="167">
        <v>0.00592</v>
      </c>
    </row>
    <row r="301" spans="1:15" ht="12.75">
      <c r="A301" s="203"/>
      <c r="B301" s="205"/>
      <c r="C301" s="206" t="s">
        <v>440</v>
      </c>
      <c r="D301" s="207"/>
      <c r="E301" s="208">
        <v>31.5</v>
      </c>
      <c r="F301" s="209"/>
      <c r="G301" s="210"/>
      <c r="M301" s="204" t="s">
        <v>440</v>
      </c>
      <c r="O301" s="195"/>
    </row>
    <row r="302" spans="1:15" ht="12.75">
      <c r="A302" s="203"/>
      <c r="B302" s="205"/>
      <c r="C302" s="206" t="s">
        <v>441</v>
      </c>
      <c r="D302" s="207"/>
      <c r="E302" s="208">
        <v>34.5</v>
      </c>
      <c r="F302" s="209"/>
      <c r="G302" s="210"/>
      <c r="M302" s="204" t="s">
        <v>441</v>
      </c>
      <c r="O302" s="195"/>
    </row>
    <row r="303" spans="1:57" ht="12.75">
      <c r="A303" s="211"/>
      <c r="B303" s="212" t="s">
        <v>75</v>
      </c>
      <c r="C303" s="213" t="str">
        <f>CONCATENATE(B289," ",C289)</f>
        <v>94 Lešení a stavební výtahy</v>
      </c>
      <c r="D303" s="214"/>
      <c r="E303" s="215"/>
      <c r="F303" s="216"/>
      <c r="G303" s="217">
        <f>SUM(G289:G302)</f>
        <v>0</v>
      </c>
      <c r="O303" s="195">
        <v>4</v>
      </c>
      <c r="BA303" s="218">
        <f>SUM(BA289:BA302)</f>
        <v>0</v>
      </c>
      <c r="BB303" s="218">
        <f>SUM(BB289:BB302)</f>
        <v>0</v>
      </c>
      <c r="BC303" s="218">
        <f>SUM(BC289:BC302)</f>
        <v>0</v>
      </c>
      <c r="BD303" s="218">
        <f>SUM(BD289:BD302)</f>
        <v>0</v>
      </c>
      <c r="BE303" s="218">
        <f>SUM(BE289:BE302)</f>
        <v>0</v>
      </c>
    </row>
    <row r="304" spans="1:15" ht="12.75">
      <c r="A304" s="188" t="s">
        <v>72</v>
      </c>
      <c r="B304" s="189" t="s">
        <v>442</v>
      </c>
      <c r="C304" s="190" t="s">
        <v>443</v>
      </c>
      <c r="D304" s="191"/>
      <c r="E304" s="192"/>
      <c r="F304" s="192"/>
      <c r="G304" s="193"/>
      <c r="H304" s="194"/>
      <c r="I304" s="194"/>
      <c r="O304" s="195">
        <v>1</v>
      </c>
    </row>
    <row r="305" spans="1:104" ht="12.75">
      <c r="A305" s="196">
        <v>84</v>
      </c>
      <c r="B305" s="197" t="s">
        <v>444</v>
      </c>
      <c r="C305" s="198" t="s">
        <v>445</v>
      </c>
      <c r="D305" s="199" t="s">
        <v>141</v>
      </c>
      <c r="E305" s="200">
        <v>144.4</v>
      </c>
      <c r="F305" s="200">
        <v>0</v>
      </c>
      <c r="G305" s="201">
        <f>E305*F305</f>
        <v>0</v>
      </c>
      <c r="O305" s="195">
        <v>2</v>
      </c>
      <c r="AA305" s="167">
        <v>1</v>
      </c>
      <c r="AB305" s="167">
        <v>1</v>
      </c>
      <c r="AC305" s="167">
        <v>1</v>
      </c>
      <c r="AZ305" s="167">
        <v>1</v>
      </c>
      <c r="BA305" s="167">
        <f>IF(AZ305=1,G305,0)</f>
        <v>0</v>
      </c>
      <c r="BB305" s="167">
        <f>IF(AZ305=2,G305,0)</f>
        <v>0</v>
      </c>
      <c r="BC305" s="167">
        <f>IF(AZ305=3,G305,0)</f>
        <v>0</v>
      </c>
      <c r="BD305" s="167">
        <f>IF(AZ305=4,G305,0)</f>
        <v>0</v>
      </c>
      <c r="BE305" s="167">
        <f>IF(AZ305=5,G305,0)</f>
        <v>0</v>
      </c>
      <c r="CA305" s="202">
        <v>1</v>
      </c>
      <c r="CB305" s="202">
        <v>1</v>
      </c>
      <c r="CZ305" s="167">
        <v>4E-05</v>
      </c>
    </row>
    <row r="306" spans="1:15" ht="12.75">
      <c r="A306" s="203"/>
      <c r="B306" s="205"/>
      <c r="C306" s="206" t="s">
        <v>344</v>
      </c>
      <c r="D306" s="207"/>
      <c r="E306" s="208">
        <v>93.3</v>
      </c>
      <c r="F306" s="209"/>
      <c r="G306" s="210"/>
      <c r="M306" s="204" t="s">
        <v>344</v>
      </c>
      <c r="O306" s="195"/>
    </row>
    <row r="307" spans="1:15" ht="12.75">
      <c r="A307" s="203"/>
      <c r="B307" s="205"/>
      <c r="C307" s="206" t="s">
        <v>446</v>
      </c>
      <c r="D307" s="207"/>
      <c r="E307" s="208">
        <v>51.1</v>
      </c>
      <c r="F307" s="209"/>
      <c r="G307" s="210"/>
      <c r="M307" s="204" t="s">
        <v>446</v>
      </c>
      <c r="O307" s="195"/>
    </row>
    <row r="308" spans="1:104" ht="12.75">
      <c r="A308" s="196">
        <v>85</v>
      </c>
      <c r="B308" s="197" t="s">
        <v>447</v>
      </c>
      <c r="C308" s="198" t="s">
        <v>448</v>
      </c>
      <c r="D308" s="199" t="s">
        <v>141</v>
      </c>
      <c r="E308" s="200">
        <v>117.1</v>
      </c>
      <c r="F308" s="200">
        <v>0</v>
      </c>
      <c r="G308" s="201">
        <f>E308*F308</f>
        <v>0</v>
      </c>
      <c r="O308" s="195">
        <v>2</v>
      </c>
      <c r="AA308" s="167">
        <v>1</v>
      </c>
      <c r="AB308" s="167">
        <v>1</v>
      </c>
      <c r="AC308" s="167">
        <v>1</v>
      </c>
      <c r="AZ308" s="167">
        <v>1</v>
      </c>
      <c r="BA308" s="167">
        <f>IF(AZ308=1,G308,0)</f>
        <v>0</v>
      </c>
      <c r="BB308" s="167">
        <f>IF(AZ308=2,G308,0)</f>
        <v>0</v>
      </c>
      <c r="BC308" s="167">
        <f>IF(AZ308=3,G308,0)</f>
        <v>0</v>
      </c>
      <c r="BD308" s="167">
        <f>IF(AZ308=4,G308,0)</f>
        <v>0</v>
      </c>
      <c r="BE308" s="167">
        <f>IF(AZ308=5,G308,0)</f>
        <v>0</v>
      </c>
      <c r="CA308" s="202">
        <v>1</v>
      </c>
      <c r="CB308" s="202">
        <v>1</v>
      </c>
      <c r="CZ308" s="167">
        <v>4E-05</v>
      </c>
    </row>
    <row r="309" spans="1:15" ht="12.75">
      <c r="A309" s="203"/>
      <c r="B309" s="205"/>
      <c r="C309" s="206" t="s">
        <v>343</v>
      </c>
      <c r="D309" s="207"/>
      <c r="E309" s="208">
        <v>117.1</v>
      </c>
      <c r="F309" s="209"/>
      <c r="G309" s="210"/>
      <c r="M309" s="204" t="s">
        <v>343</v>
      </c>
      <c r="O309" s="195"/>
    </row>
    <row r="310" spans="1:104" ht="12.75">
      <c r="A310" s="196">
        <v>86</v>
      </c>
      <c r="B310" s="197" t="s">
        <v>449</v>
      </c>
      <c r="C310" s="198" t="s">
        <v>450</v>
      </c>
      <c r="D310" s="199" t="s">
        <v>88</v>
      </c>
      <c r="E310" s="200">
        <v>1</v>
      </c>
      <c r="F310" s="200">
        <v>0</v>
      </c>
      <c r="G310" s="201">
        <f>E310*F310</f>
        <v>0</v>
      </c>
      <c r="O310" s="195">
        <v>2</v>
      </c>
      <c r="AA310" s="167">
        <v>1</v>
      </c>
      <c r="AB310" s="167">
        <v>1</v>
      </c>
      <c r="AC310" s="167">
        <v>1</v>
      </c>
      <c r="AZ310" s="167">
        <v>1</v>
      </c>
      <c r="BA310" s="167">
        <f>IF(AZ310=1,G310,0)</f>
        <v>0</v>
      </c>
      <c r="BB310" s="167">
        <f>IF(AZ310=2,G310,0)</f>
        <v>0</v>
      </c>
      <c r="BC310" s="167">
        <f>IF(AZ310=3,G310,0)</f>
        <v>0</v>
      </c>
      <c r="BD310" s="167">
        <f>IF(AZ310=4,G310,0)</f>
        <v>0</v>
      </c>
      <c r="BE310" s="167">
        <f>IF(AZ310=5,G310,0)</f>
        <v>0</v>
      </c>
      <c r="CA310" s="202">
        <v>1</v>
      </c>
      <c r="CB310" s="202">
        <v>1</v>
      </c>
      <c r="CZ310" s="167">
        <v>0</v>
      </c>
    </row>
    <row r="311" spans="1:15" ht="12.75">
      <c r="A311" s="203"/>
      <c r="B311" s="205"/>
      <c r="C311" s="206" t="s">
        <v>73</v>
      </c>
      <c r="D311" s="207"/>
      <c r="E311" s="208">
        <v>1</v>
      </c>
      <c r="F311" s="209"/>
      <c r="G311" s="210"/>
      <c r="M311" s="204">
        <v>1</v>
      </c>
      <c r="O311" s="195"/>
    </row>
    <row r="312" spans="1:104" ht="12.75">
      <c r="A312" s="196">
        <v>87</v>
      </c>
      <c r="B312" s="197" t="s">
        <v>451</v>
      </c>
      <c r="C312" s="198" t="s">
        <v>452</v>
      </c>
      <c r="D312" s="199" t="s">
        <v>88</v>
      </c>
      <c r="E312" s="200">
        <v>1</v>
      </c>
      <c r="F312" s="200">
        <v>0</v>
      </c>
      <c r="G312" s="201">
        <f>E312*F312</f>
        <v>0</v>
      </c>
      <c r="O312" s="195">
        <v>2</v>
      </c>
      <c r="AA312" s="167">
        <v>1</v>
      </c>
      <c r="AB312" s="167">
        <v>1</v>
      </c>
      <c r="AC312" s="167">
        <v>1</v>
      </c>
      <c r="AZ312" s="167">
        <v>1</v>
      </c>
      <c r="BA312" s="167">
        <f>IF(AZ312=1,G312,0)</f>
        <v>0</v>
      </c>
      <c r="BB312" s="167">
        <f>IF(AZ312=2,G312,0)</f>
        <v>0</v>
      </c>
      <c r="BC312" s="167">
        <f>IF(AZ312=3,G312,0)</f>
        <v>0</v>
      </c>
      <c r="BD312" s="167">
        <f>IF(AZ312=4,G312,0)</f>
        <v>0</v>
      </c>
      <c r="BE312" s="167">
        <f>IF(AZ312=5,G312,0)</f>
        <v>0</v>
      </c>
      <c r="CA312" s="202">
        <v>1</v>
      </c>
      <c r="CB312" s="202">
        <v>1</v>
      </c>
      <c r="CZ312" s="167">
        <v>0</v>
      </c>
    </row>
    <row r="313" spans="1:15" ht="12.75">
      <c r="A313" s="203"/>
      <c r="B313" s="205"/>
      <c r="C313" s="206" t="s">
        <v>73</v>
      </c>
      <c r="D313" s="207"/>
      <c r="E313" s="208">
        <v>1</v>
      </c>
      <c r="F313" s="209"/>
      <c r="G313" s="210"/>
      <c r="M313" s="204">
        <v>1</v>
      </c>
      <c r="O313" s="195"/>
    </row>
    <row r="314" spans="1:57" ht="12.75">
      <c r="A314" s="211"/>
      <c r="B314" s="212" t="s">
        <v>75</v>
      </c>
      <c r="C314" s="213" t="str">
        <f>CONCATENATE(B304," ",C304)</f>
        <v>95 Dokončovací konstrukce na pozemních stavbách</v>
      </c>
      <c r="D314" s="214"/>
      <c r="E314" s="215"/>
      <c r="F314" s="216"/>
      <c r="G314" s="217">
        <f>SUM(G304:G313)</f>
        <v>0</v>
      </c>
      <c r="O314" s="195">
        <v>4</v>
      </c>
      <c r="BA314" s="218">
        <f>SUM(BA304:BA313)</f>
        <v>0</v>
      </c>
      <c r="BB314" s="218">
        <f>SUM(BB304:BB313)</f>
        <v>0</v>
      </c>
      <c r="BC314" s="218">
        <f>SUM(BC304:BC313)</f>
        <v>0</v>
      </c>
      <c r="BD314" s="218">
        <f>SUM(BD304:BD313)</f>
        <v>0</v>
      </c>
      <c r="BE314" s="218">
        <f>SUM(BE304:BE313)</f>
        <v>0</v>
      </c>
    </row>
    <row r="315" spans="1:15" ht="12.75">
      <c r="A315" s="188" t="s">
        <v>72</v>
      </c>
      <c r="B315" s="189" t="s">
        <v>453</v>
      </c>
      <c r="C315" s="190" t="s">
        <v>454</v>
      </c>
      <c r="D315" s="191"/>
      <c r="E315" s="192"/>
      <c r="F315" s="192"/>
      <c r="G315" s="193"/>
      <c r="H315" s="194"/>
      <c r="I315" s="194"/>
      <c r="O315" s="195">
        <v>1</v>
      </c>
    </row>
    <row r="316" spans="1:104" ht="12.75">
      <c r="A316" s="196">
        <v>88</v>
      </c>
      <c r="B316" s="197" t="s">
        <v>455</v>
      </c>
      <c r="C316" s="198" t="s">
        <v>456</v>
      </c>
      <c r="D316" s="199" t="s">
        <v>141</v>
      </c>
      <c r="E316" s="200">
        <v>3.1587</v>
      </c>
      <c r="F316" s="200">
        <v>0</v>
      </c>
      <c r="G316" s="201">
        <f>E316*F316</f>
        <v>0</v>
      </c>
      <c r="O316" s="195">
        <v>2</v>
      </c>
      <c r="AA316" s="167">
        <v>1</v>
      </c>
      <c r="AB316" s="167">
        <v>1</v>
      </c>
      <c r="AC316" s="167">
        <v>1</v>
      </c>
      <c r="AZ316" s="167">
        <v>1</v>
      </c>
      <c r="BA316" s="167">
        <f>IF(AZ316=1,G316,0)</f>
        <v>0</v>
      </c>
      <c r="BB316" s="167">
        <f>IF(AZ316=2,G316,0)</f>
        <v>0</v>
      </c>
      <c r="BC316" s="167">
        <f>IF(AZ316=3,G316,0)</f>
        <v>0</v>
      </c>
      <c r="BD316" s="167">
        <f>IF(AZ316=4,G316,0)</f>
        <v>0</v>
      </c>
      <c r="BE316" s="167">
        <f>IF(AZ316=5,G316,0)</f>
        <v>0</v>
      </c>
      <c r="CA316" s="202">
        <v>1</v>
      </c>
      <c r="CB316" s="202">
        <v>1</v>
      </c>
      <c r="CZ316" s="167">
        <v>0.00067</v>
      </c>
    </row>
    <row r="317" spans="1:15" ht="12.75">
      <c r="A317" s="203"/>
      <c r="B317" s="205"/>
      <c r="C317" s="206" t="s">
        <v>457</v>
      </c>
      <c r="D317" s="207"/>
      <c r="E317" s="208">
        <v>0</v>
      </c>
      <c r="F317" s="209"/>
      <c r="G317" s="210"/>
      <c r="M317" s="204" t="s">
        <v>457</v>
      </c>
      <c r="O317" s="195"/>
    </row>
    <row r="318" spans="1:15" ht="12.75">
      <c r="A318" s="203"/>
      <c r="B318" s="205"/>
      <c r="C318" s="206" t="s">
        <v>458</v>
      </c>
      <c r="D318" s="207"/>
      <c r="E318" s="208">
        <v>3.1587</v>
      </c>
      <c r="F318" s="209"/>
      <c r="G318" s="210"/>
      <c r="M318" s="204" t="s">
        <v>458</v>
      </c>
      <c r="O318" s="195"/>
    </row>
    <row r="319" spans="1:104" ht="12.75">
      <c r="A319" s="196">
        <v>89</v>
      </c>
      <c r="B319" s="197" t="s">
        <v>459</v>
      </c>
      <c r="C319" s="198" t="s">
        <v>460</v>
      </c>
      <c r="D319" s="199" t="s">
        <v>185</v>
      </c>
      <c r="E319" s="200">
        <v>1</v>
      </c>
      <c r="F319" s="200">
        <v>0</v>
      </c>
      <c r="G319" s="201">
        <f>E319*F319</f>
        <v>0</v>
      </c>
      <c r="O319" s="195">
        <v>2</v>
      </c>
      <c r="AA319" s="167">
        <v>1</v>
      </c>
      <c r="AB319" s="167">
        <v>1</v>
      </c>
      <c r="AC319" s="167">
        <v>1</v>
      </c>
      <c r="AZ319" s="167">
        <v>1</v>
      </c>
      <c r="BA319" s="167">
        <f>IF(AZ319=1,G319,0)</f>
        <v>0</v>
      </c>
      <c r="BB319" s="167">
        <f>IF(AZ319=2,G319,0)</f>
        <v>0</v>
      </c>
      <c r="BC319" s="167">
        <f>IF(AZ319=3,G319,0)</f>
        <v>0</v>
      </c>
      <c r="BD319" s="167">
        <f>IF(AZ319=4,G319,0)</f>
        <v>0</v>
      </c>
      <c r="BE319" s="167">
        <f>IF(AZ319=5,G319,0)</f>
        <v>0</v>
      </c>
      <c r="CA319" s="202">
        <v>1</v>
      </c>
      <c r="CB319" s="202">
        <v>1</v>
      </c>
      <c r="CZ319" s="167">
        <v>0</v>
      </c>
    </row>
    <row r="320" spans="1:15" ht="12.75">
      <c r="A320" s="203"/>
      <c r="B320" s="205"/>
      <c r="C320" s="206" t="s">
        <v>73</v>
      </c>
      <c r="D320" s="207"/>
      <c r="E320" s="208">
        <v>1</v>
      </c>
      <c r="F320" s="209"/>
      <c r="G320" s="210"/>
      <c r="M320" s="204">
        <v>1</v>
      </c>
      <c r="O320" s="195"/>
    </row>
    <row r="321" spans="1:104" ht="12.75">
      <c r="A321" s="196">
        <v>90</v>
      </c>
      <c r="B321" s="197" t="s">
        <v>461</v>
      </c>
      <c r="C321" s="198" t="s">
        <v>462</v>
      </c>
      <c r="D321" s="199" t="s">
        <v>99</v>
      </c>
      <c r="E321" s="200">
        <v>1.74</v>
      </c>
      <c r="F321" s="200">
        <v>0</v>
      </c>
      <c r="G321" s="201">
        <f>E321*F321</f>
        <v>0</v>
      </c>
      <c r="O321" s="195">
        <v>2</v>
      </c>
      <c r="AA321" s="167">
        <v>1</v>
      </c>
      <c r="AB321" s="167">
        <v>1</v>
      </c>
      <c r="AC321" s="167">
        <v>1</v>
      </c>
      <c r="AZ321" s="167">
        <v>1</v>
      </c>
      <c r="BA321" s="167">
        <f>IF(AZ321=1,G321,0)</f>
        <v>0</v>
      </c>
      <c r="BB321" s="167">
        <f>IF(AZ321=2,G321,0)</f>
        <v>0</v>
      </c>
      <c r="BC321" s="167">
        <f>IF(AZ321=3,G321,0)</f>
        <v>0</v>
      </c>
      <c r="BD321" s="167">
        <f>IF(AZ321=4,G321,0)</f>
        <v>0</v>
      </c>
      <c r="BE321" s="167">
        <f>IF(AZ321=5,G321,0)</f>
        <v>0</v>
      </c>
      <c r="CA321" s="202">
        <v>1</v>
      </c>
      <c r="CB321" s="202">
        <v>1</v>
      </c>
      <c r="CZ321" s="167">
        <v>0.00128</v>
      </c>
    </row>
    <row r="322" spans="1:15" ht="12.75">
      <c r="A322" s="203"/>
      <c r="B322" s="205"/>
      <c r="C322" s="206" t="s">
        <v>463</v>
      </c>
      <c r="D322" s="207"/>
      <c r="E322" s="208">
        <v>0</v>
      </c>
      <c r="F322" s="209"/>
      <c r="G322" s="210"/>
      <c r="M322" s="204" t="s">
        <v>463</v>
      </c>
      <c r="O322" s="195"/>
    </row>
    <row r="323" spans="1:15" ht="12.75">
      <c r="A323" s="203"/>
      <c r="B323" s="205"/>
      <c r="C323" s="206" t="s">
        <v>464</v>
      </c>
      <c r="D323" s="207"/>
      <c r="E323" s="208">
        <v>0</v>
      </c>
      <c r="F323" s="209"/>
      <c r="G323" s="210"/>
      <c r="M323" s="204" t="s">
        <v>464</v>
      </c>
      <c r="O323" s="195"/>
    </row>
    <row r="324" spans="1:15" ht="12.75">
      <c r="A324" s="203"/>
      <c r="B324" s="205"/>
      <c r="C324" s="206" t="s">
        <v>465</v>
      </c>
      <c r="D324" s="207"/>
      <c r="E324" s="208">
        <v>0.975</v>
      </c>
      <c r="F324" s="209"/>
      <c r="G324" s="210"/>
      <c r="M324" s="204" t="s">
        <v>465</v>
      </c>
      <c r="O324" s="195"/>
    </row>
    <row r="325" spans="1:15" ht="12.75">
      <c r="A325" s="203"/>
      <c r="B325" s="205"/>
      <c r="C325" s="206" t="s">
        <v>466</v>
      </c>
      <c r="D325" s="207"/>
      <c r="E325" s="208">
        <v>0.765</v>
      </c>
      <c r="F325" s="209"/>
      <c r="G325" s="210"/>
      <c r="M325" s="204" t="s">
        <v>466</v>
      </c>
      <c r="O325" s="195"/>
    </row>
    <row r="326" spans="1:104" ht="12.75">
      <c r="A326" s="196">
        <v>91</v>
      </c>
      <c r="B326" s="197" t="s">
        <v>467</v>
      </c>
      <c r="C326" s="198" t="s">
        <v>468</v>
      </c>
      <c r="D326" s="199" t="s">
        <v>287</v>
      </c>
      <c r="E326" s="200">
        <v>5.4</v>
      </c>
      <c r="F326" s="200">
        <v>0</v>
      </c>
      <c r="G326" s="201">
        <f>E326*F326</f>
        <v>0</v>
      </c>
      <c r="O326" s="195">
        <v>2</v>
      </c>
      <c r="AA326" s="167">
        <v>1</v>
      </c>
      <c r="AB326" s="167">
        <v>1</v>
      </c>
      <c r="AC326" s="167">
        <v>1</v>
      </c>
      <c r="AZ326" s="167">
        <v>1</v>
      </c>
      <c r="BA326" s="167">
        <f>IF(AZ326=1,G326,0)</f>
        <v>0</v>
      </c>
      <c r="BB326" s="167">
        <f>IF(AZ326=2,G326,0)</f>
        <v>0</v>
      </c>
      <c r="BC326" s="167">
        <f>IF(AZ326=3,G326,0)</f>
        <v>0</v>
      </c>
      <c r="BD326" s="167">
        <f>IF(AZ326=4,G326,0)</f>
        <v>0</v>
      </c>
      <c r="BE326" s="167">
        <f>IF(AZ326=5,G326,0)</f>
        <v>0</v>
      </c>
      <c r="CA326" s="202">
        <v>1</v>
      </c>
      <c r="CB326" s="202">
        <v>1</v>
      </c>
      <c r="CZ326" s="167">
        <v>0.00106</v>
      </c>
    </row>
    <row r="327" spans="1:15" ht="12.75">
      <c r="A327" s="203"/>
      <c r="B327" s="205"/>
      <c r="C327" s="206" t="s">
        <v>469</v>
      </c>
      <c r="D327" s="207"/>
      <c r="E327" s="208">
        <v>0</v>
      </c>
      <c r="F327" s="209"/>
      <c r="G327" s="210"/>
      <c r="M327" s="204" t="s">
        <v>469</v>
      </c>
      <c r="O327" s="195"/>
    </row>
    <row r="328" spans="1:15" ht="12.75">
      <c r="A328" s="203"/>
      <c r="B328" s="205"/>
      <c r="C328" s="206" t="s">
        <v>470</v>
      </c>
      <c r="D328" s="207"/>
      <c r="E328" s="208">
        <v>0</v>
      </c>
      <c r="F328" s="209"/>
      <c r="G328" s="210"/>
      <c r="M328" s="204" t="s">
        <v>470</v>
      </c>
      <c r="O328" s="195"/>
    </row>
    <row r="329" spans="1:15" ht="12.75">
      <c r="A329" s="203"/>
      <c r="B329" s="205"/>
      <c r="C329" s="206" t="s">
        <v>471</v>
      </c>
      <c r="D329" s="207"/>
      <c r="E329" s="208">
        <v>5.4</v>
      </c>
      <c r="F329" s="209"/>
      <c r="G329" s="210"/>
      <c r="M329" s="204" t="s">
        <v>471</v>
      </c>
      <c r="O329" s="195"/>
    </row>
    <row r="330" spans="1:104" ht="22.5">
      <c r="A330" s="196">
        <v>92</v>
      </c>
      <c r="B330" s="197" t="s">
        <v>472</v>
      </c>
      <c r="C330" s="198" t="s">
        <v>473</v>
      </c>
      <c r="D330" s="199" t="s">
        <v>99</v>
      </c>
      <c r="E330" s="200">
        <v>7.11</v>
      </c>
      <c r="F330" s="200">
        <v>0</v>
      </c>
      <c r="G330" s="201">
        <f>E330*F330</f>
        <v>0</v>
      </c>
      <c r="O330" s="195">
        <v>2</v>
      </c>
      <c r="AA330" s="167">
        <v>1</v>
      </c>
      <c r="AB330" s="167">
        <v>1</v>
      </c>
      <c r="AC330" s="167">
        <v>1</v>
      </c>
      <c r="AZ330" s="167">
        <v>1</v>
      </c>
      <c r="BA330" s="167">
        <f>IF(AZ330=1,G330,0)</f>
        <v>0</v>
      </c>
      <c r="BB330" s="167">
        <f>IF(AZ330=2,G330,0)</f>
        <v>0</v>
      </c>
      <c r="BC330" s="167">
        <f>IF(AZ330=3,G330,0)</f>
        <v>0</v>
      </c>
      <c r="BD330" s="167">
        <f>IF(AZ330=4,G330,0)</f>
        <v>0</v>
      </c>
      <c r="BE330" s="167">
        <f>IF(AZ330=5,G330,0)</f>
        <v>0</v>
      </c>
      <c r="CA330" s="202">
        <v>1</v>
      </c>
      <c r="CB330" s="202">
        <v>1</v>
      </c>
      <c r="CZ330" s="167">
        <v>0</v>
      </c>
    </row>
    <row r="331" spans="1:15" ht="12.75">
      <c r="A331" s="203"/>
      <c r="B331" s="205"/>
      <c r="C331" s="206" t="s">
        <v>469</v>
      </c>
      <c r="D331" s="207"/>
      <c r="E331" s="208">
        <v>0</v>
      </c>
      <c r="F331" s="209"/>
      <c r="G331" s="210"/>
      <c r="M331" s="204" t="s">
        <v>469</v>
      </c>
      <c r="O331" s="195"/>
    </row>
    <row r="332" spans="1:15" ht="12.75">
      <c r="A332" s="203"/>
      <c r="B332" s="205"/>
      <c r="C332" s="206" t="s">
        <v>474</v>
      </c>
      <c r="D332" s="207"/>
      <c r="E332" s="208">
        <v>0</v>
      </c>
      <c r="F332" s="209"/>
      <c r="G332" s="210"/>
      <c r="M332" s="204" t="s">
        <v>474</v>
      </c>
      <c r="O332" s="195"/>
    </row>
    <row r="333" spans="1:15" ht="12.75">
      <c r="A333" s="203"/>
      <c r="B333" s="205"/>
      <c r="C333" s="206" t="s">
        <v>475</v>
      </c>
      <c r="D333" s="207"/>
      <c r="E333" s="208">
        <v>7.11</v>
      </c>
      <c r="F333" s="209"/>
      <c r="G333" s="210"/>
      <c r="M333" s="204" t="s">
        <v>475</v>
      </c>
      <c r="O333" s="195"/>
    </row>
    <row r="334" spans="1:104" ht="12.75">
      <c r="A334" s="196">
        <v>93</v>
      </c>
      <c r="B334" s="197" t="s">
        <v>476</v>
      </c>
      <c r="C334" s="198" t="s">
        <v>477</v>
      </c>
      <c r="D334" s="199" t="s">
        <v>287</v>
      </c>
      <c r="E334" s="200">
        <v>9.5</v>
      </c>
      <c r="F334" s="200">
        <v>0</v>
      </c>
      <c r="G334" s="201">
        <f>E334*F334</f>
        <v>0</v>
      </c>
      <c r="O334" s="195">
        <v>2</v>
      </c>
      <c r="AA334" s="167">
        <v>1</v>
      </c>
      <c r="AB334" s="167">
        <v>1</v>
      </c>
      <c r="AC334" s="167">
        <v>1</v>
      </c>
      <c r="AZ334" s="167">
        <v>1</v>
      </c>
      <c r="BA334" s="167">
        <f>IF(AZ334=1,G334,0)</f>
        <v>0</v>
      </c>
      <c r="BB334" s="167">
        <f>IF(AZ334=2,G334,0)</f>
        <v>0</v>
      </c>
      <c r="BC334" s="167">
        <f>IF(AZ334=3,G334,0)</f>
        <v>0</v>
      </c>
      <c r="BD334" s="167">
        <f>IF(AZ334=4,G334,0)</f>
        <v>0</v>
      </c>
      <c r="BE334" s="167">
        <f>IF(AZ334=5,G334,0)</f>
        <v>0</v>
      </c>
      <c r="CA334" s="202">
        <v>1</v>
      </c>
      <c r="CB334" s="202">
        <v>1</v>
      </c>
      <c r="CZ334" s="167">
        <v>0.00038</v>
      </c>
    </row>
    <row r="335" spans="1:15" ht="12.75">
      <c r="A335" s="203"/>
      <c r="B335" s="205"/>
      <c r="C335" s="206" t="s">
        <v>478</v>
      </c>
      <c r="D335" s="207"/>
      <c r="E335" s="208">
        <v>0</v>
      </c>
      <c r="F335" s="209"/>
      <c r="G335" s="210"/>
      <c r="M335" s="204" t="s">
        <v>478</v>
      </c>
      <c r="O335" s="195"/>
    </row>
    <row r="336" spans="1:15" ht="12.75">
      <c r="A336" s="203"/>
      <c r="B336" s="205"/>
      <c r="C336" s="206" t="s">
        <v>479</v>
      </c>
      <c r="D336" s="207"/>
      <c r="E336" s="208">
        <v>9.5</v>
      </c>
      <c r="F336" s="209"/>
      <c r="G336" s="210"/>
      <c r="M336" s="204" t="s">
        <v>479</v>
      </c>
      <c r="O336" s="195"/>
    </row>
    <row r="337" spans="1:57" ht="12.75">
      <c r="A337" s="211"/>
      <c r="B337" s="212" t="s">
        <v>75</v>
      </c>
      <c r="C337" s="213" t="str">
        <f>CONCATENATE(B315," ",C315)</f>
        <v>96 Bourání konstrukcí</v>
      </c>
      <c r="D337" s="214"/>
      <c r="E337" s="215"/>
      <c r="F337" s="216"/>
      <c r="G337" s="217">
        <f>SUM(G315:G336)</f>
        <v>0</v>
      </c>
      <c r="O337" s="195">
        <v>4</v>
      </c>
      <c r="BA337" s="218">
        <f>SUM(BA315:BA336)</f>
        <v>0</v>
      </c>
      <c r="BB337" s="218">
        <f>SUM(BB315:BB336)</f>
        <v>0</v>
      </c>
      <c r="BC337" s="218">
        <f>SUM(BC315:BC336)</f>
        <v>0</v>
      </c>
      <c r="BD337" s="218">
        <f>SUM(BD315:BD336)</f>
        <v>0</v>
      </c>
      <c r="BE337" s="218">
        <f>SUM(BE315:BE336)</f>
        <v>0</v>
      </c>
    </row>
    <row r="338" spans="1:15" ht="12.75">
      <c r="A338" s="188" t="s">
        <v>72</v>
      </c>
      <c r="B338" s="189" t="s">
        <v>480</v>
      </c>
      <c r="C338" s="190" t="s">
        <v>481</v>
      </c>
      <c r="D338" s="191"/>
      <c r="E338" s="192"/>
      <c r="F338" s="192"/>
      <c r="G338" s="193"/>
      <c r="H338" s="194"/>
      <c r="I338" s="194"/>
      <c r="O338" s="195">
        <v>1</v>
      </c>
    </row>
    <row r="339" spans="1:104" ht="12.75">
      <c r="A339" s="196">
        <v>94</v>
      </c>
      <c r="B339" s="197" t="s">
        <v>482</v>
      </c>
      <c r="C339" s="198" t="s">
        <v>483</v>
      </c>
      <c r="D339" s="199" t="s">
        <v>185</v>
      </c>
      <c r="E339" s="200">
        <v>20</v>
      </c>
      <c r="F339" s="200">
        <v>0</v>
      </c>
      <c r="G339" s="201">
        <f>E339*F339</f>
        <v>0</v>
      </c>
      <c r="O339" s="195">
        <v>2</v>
      </c>
      <c r="AA339" s="167">
        <v>1</v>
      </c>
      <c r="AB339" s="167">
        <v>1</v>
      </c>
      <c r="AC339" s="167">
        <v>1</v>
      </c>
      <c r="AZ339" s="167">
        <v>1</v>
      </c>
      <c r="BA339" s="167">
        <f>IF(AZ339=1,G339,0)</f>
        <v>0</v>
      </c>
      <c r="BB339" s="167">
        <f>IF(AZ339=2,G339,0)</f>
        <v>0</v>
      </c>
      <c r="BC339" s="167">
        <f>IF(AZ339=3,G339,0)</f>
        <v>0</v>
      </c>
      <c r="BD339" s="167">
        <f>IF(AZ339=4,G339,0)</f>
        <v>0</v>
      </c>
      <c r="BE339" s="167">
        <f>IF(AZ339=5,G339,0)</f>
        <v>0</v>
      </c>
      <c r="CA339" s="202">
        <v>1</v>
      </c>
      <c r="CB339" s="202">
        <v>1</v>
      </c>
      <c r="CZ339" s="167">
        <v>0.00034</v>
      </c>
    </row>
    <row r="340" spans="1:15" ht="12.75">
      <c r="A340" s="203"/>
      <c r="B340" s="205"/>
      <c r="C340" s="206" t="s">
        <v>484</v>
      </c>
      <c r="D340" s="207"/>
      <c r="E340" s="208">
        <v>20</v>
      </c>
      <c r="F340" s="209"/>
      <c r="G340" s="210"/>
      <c r="M340" s="204" t="s">
        <v>484</v>
      </c>
      <c r="O340" s="195"/>
    </row>
    <row r="341" spans="1:104" ht="12.75">
      <c r="A341" s="196">
        <v>95</v>
      </c>
      <c r="B341" s="197" t="s">
        <v>485</v>
      </c>
      <c r="C341" s="198" t="s">
        <v>486</v>
      </c>
      <c r="D341" s="199" t="s">
        <v>185</v>
      </c>
      <c r="E341" s="200">
        <v>12</v>
      </c>
      <c r="F341" s="200">
        <v>0</v>
      </c>
      <c r="G341" s="201">
        <f>E341*F341</f>
        <v>0</v>
      </c>
      <c r="O341" s="195">
        <v>2</v>
      </c>
      <c r="AA341" s="167">
        <v>1</v>
      </c>
      <c r="AB341" s="167">
        <v>1</v>
      </c>
      <c r="AC341" s="167">
        <v>1</v>
      </c>
      <c r="AZ341" s="167">
        <v>1</v>
      </c>
      <c r="BA341" s="167">
        <f>IF(AZ341=1,G341,0)</f>
        <v>0</v>
      </c>
      <c r="BB341" s="167">
        <f>IF(AZ341=2,G341,0)</f>
        <v>0</v>
      </c>
      <c r="BC341" s="167">
        <f>IF(AZ341=3,G341,0)</f>
        <v>0</v>
      </c>
      <c r="BD341" s="167">
        <f>IF(AZ341=4,G341,0)</f>
        <v>0</v>
      </c>
      <c r="BE341" s="167">
        <f>IF(AZ341=5,G341,0)</f>
        <v>0</v>
      </c>
      <c r="CA341" s="202">
        <v>1</v>
      </c>
      <c r="CB341" s="202">
        <v>1</v>
      </c>
      <c r="CZ341" s="167">
        <v>0.00034</v>
      </c>
    </row>
    <row r="342" spans="1:15" ht="12.75">
      <c r="A342" s="203"/>
      <c r="B342" s="205"/>
      <c r="C342" s="206" t="s">
        <v>487</v>
      </c>
      <c r="D342" s="207"/>
      <c r="E342" s="208">
        <v>12</v>
      </c>
      <c r="F342" s="209"/>
      <c r="G342" s="210"/>
      <c r="M342" s="204" t="s">
        <v>487</v>
      </c>
      <c r="O342" s="195"/>
    </row>
    <row r="343" spans="1:104" ht="12.75">
      <c r="A343" s="196">
        <v>96</v>
      </c>
      <c r="B343" s="197" t="s">
        <v>488</v>
      </c>
      <c r="C343" s="198" t="s">
        <v>489</v>
      </c>
      <c r="D343" s="199" t="s">
        <v>99</v>
      </c>
      <c r="E343" s="200">
        <v>13.572</v>
      </c>
      <c r="F343" s="200">
        <v>0</v>
      </c>
      <c r="G343" s="201">
        <f>E343*F343</f>
        <v>0</v>
      </c>
      <c r="O343" s="195">
        <v>2</v>
      </c>
      <c r="AA343" s="167">
        <v>1</v>
      </c>
      <c r="AB343" s="167">
        <v>1</v>
      </c>
      <c r="AC343" s="167">
        <v>1</v>
      </c>
      <c r="AZ343" s="167">
        <v>1</v>
      </c>
      <c r="BA343" s="167">
        <f>IF(AZ343=1,G343,0)</f>
        <v>0</v>
      </c>
      <c r="BB343" s="167">
        <f>IF(AZ343=2,G343,0)</f>
        <v>0</v>
      </c>
      <c r="BC343" s="167">
        <f>IF(AZ343=3,G343,0)</f>
        <v>0</v>
      </c>
      <c r="BD343" s="167">
        <f>IF(AZ343=4,G343,0)</f>
        <v>0</v>
      </c>
      <c r="BE343" s="167">
        <f>IF(AZ343=5,G343,0)</f>
        <v>0</v>
      </c>
      <c r="CA343" s="202">
        <v>1</v>
      </c>
      <c r="CB343" s="202">
        <v>1</v>
      </c>
      <c r="CZ343" s="167">
        <v>0.00182</v>
      </c>
    </row>
    <row r="344" spans="1:15" ht="12.75">
      <c r="A344" s="203"/>
      <c r="B344" s="205"/>
      <c r="C344" s="206" t="s">
        <v>469</v>
      </c>
      <c r="D344" s="207"/>
      <c r="E344" s="208">
        <v>0</v>
      </c>
      <c r="F344" s="209"/>
      <c r="G344" s="210"/>
      <c r="M344" s="204" t="s">
        <v>469</v>
      </c>
      <c r="O344" s="195"/>
    </row>
    <row r="345" spans="1:15" ht="12.75">
      <c r="A345" s="203"/>
      <c r="B345" s="205"/>
      <c r="C345" s="206" t="s">
        <v>490</v>
      </c>
      <c r="D345" s="207"/>
      <c r="E345" s="208">
        <v>0</v>
      </c>
      <c r="F345" s="209"/>
      <c r="G345" s="210"/>
      <c r="M345" s="204" t="s">
        <v>490</v>
      </c>
      <c r="O345" s="195"/>
    </row>
    <row r="346" spans="1:15" ht="12.75">
      <c r="A346" s="203"/>
      <c r="B346" s="205"/>
      <c r="C346" s="206" t="s">
        <v>491</v>
      </c>
      <c r="D346" s="207"/>
      <c r="E346" s="208">
        <v>12.6</v>
      </c>
      <c r="F346" s="209"/>
      <c r="G346" s="210"/>
      <c r="M346" s="204" t="s">
        <v>491</v>
      </c>
      <c r="O346" s="195"/>
    </row>
    <row r="347" spans="1:15" ht="12.75">
      <c r="A347" s="203"/>
      <c r="B347" s="205"/>
      <c r="C347" s="206" t="s">
        <v>492</v>
      </c>
      <c r="D347" s="207"/>
      <c r="E347" s="208">
        <v>0.972</v>
      </c>
      <c r="F347" s="209"/>
      <c r="G347" s="210"/>
      <c r="M347" s="204" t="s">
        <v>492</v>
      </c>
      <c r="O347" s="195"/>
    </row>
    <row r="348" spans="1:104" ht="12.75">
      <c r="A348" s="196">
        <v>97</v>
      </c>
      <c r="B348" s="197" t="s">
        <v>493</v>
      </c>
      <c r="C348" s="198" t="s">
        <v>494</v>
      </c>
      <c r="D348" s="199" t="s">
        <v>287</v>
      </c>
      <c r="E348" s="200">
        <v>2.85</v>
      </c>
      <c r="F348" s="200">
        <v>0</v>
      </c>
      <c r="G348" s="201">
        <f>E348*F348</f>
        <v>0</v>
      </c>
      <c r="O348" s="195">
        <v>2</v>
      </c>
      <c r="AA348" s="167">
        <v>1</v>
      </c>
      <c r="AB348" s="167">
        <v>1</v>
      </c>
      <c r="AC348" s="167">
        <v>1</v>
      </c>
      <c r="AZ348" s="167">
        <v>1</v>
      </c>
      <c r="BA348" s="167">
        <f>IF(AZ348=1,G348,0)</f>
        <v>0</v>
      </c>
      <c r="BB348" s="167">
        <f>IF(AZ348=2,G348,0)</f>
        <v>0</v>
      </c>
      <c r="BC348" s="167">
        <f>IF(AZ348=3,G348,0)</f>
        <v>0</v>
      </c>
      <c r="BD348" s="167">
        <f>IF(AZ348=4,G348,0)</f>
        <v>0</v>
      </c>
      <c r="BE348" s="167">
        <f>IF(AZ348=5,G348,0)</f>
        <v>0</v>
      </c>
      <c r="CA348" s="202">
        <v>1</v>
      </c>
      <c r="CB348" s="202">
        <v>1</v>
      </c>
      <c r="CZ348" s="167">
        <v>0</v>
      </c>
    </row>
    <row r="349" spans="1:15" ht="12.75">
      <c r="A349" s="203"/>
      <c r="B349" s="205"/>
      <c r="C349" s="206" t="s">
        <v>495</v>
      </c>
      <c r="D349" s="207"/>
      <c r="E349" s="208">
        <v>2.85</v>
      </c>
      <c r="F349" s="209"/>
      <c r="G349" s="210"/>
      <c r="M349" s="204" t="s">
        <v>495</v>
      </c>
      <c r="O349" s="195"/>
    </row>
    <row r="350" spans="1:104" ht="12.75">
      <c r="A350" s="196">
        <v>98</v>
      </c>
      <c r="B350" s="197" t="s">
        <v>496</v>
      </c>
      <c r="C350" s="198" t="s">
        <v>497</v>
      </c>
      <c r="D350" s="199" t="s">
        <v>287</v>
      </c>
      <c r="E350" s="200">
        <v>11.4</v>
      </c>
      <c r="F350" s="200">
        <v>0</v>
      </c>
      <c r="G350" s="201">
        <f>E350*F350</f>
        <v>0</v>
      </c>
      <c r="O350" s="195">
        <v>2</v>
      </c>
      <c r="AA350" s="167">
        <v>1</v>
      </c>
      <c r="AB350" s="167">
        <v>1</v>
      </c>
      <c r="AC350" s="167">
        <v>1</v>
      </c>
      <c r="AZ350" s="167">
        <v>1</v>
      </c>
      <c r="BA350" s="167">
        <f>IF(AZ350=1,G350,0)</f>
        <v>0</v>
      </c>
      <c r="BB350" s="167">
        <f>IF(AZ350=2,G350,0)</f>
        <v>0</v>
      </c>
      <c r="BC350" s="167">
        <f>IF(AZ350=3,G350,0)</f>
        <v>0</v>
      </c>
      <c r="BD350" s="167">
        <f>IF(AZ350=4,G350,0)</f>
        <v>0</v>
      </c>
      <c r="BE350" s="167">
        <f>IF(AZ350=5,G350,0)</f>
        <v>0</v>
      </c>
      <c r="CA350" s="202">
        <v>1</v>
      </c>
      <c r="CB350" s="202">
        <v>1</v>
      </c>
      <c r="CZ350" s="167">
        <v>0</v>
      </c>
    </row>
    <row r="351" spans="1:15" ht="12.75">
      <c r="A351" s="203"/>
      <c r="B351" s="205"/>
      <c r="C351" s="206" t="s">
        <v>498</v>
      </c>
      <c r="D351" s="207"/>
      <c r="E351" s="208">
        <v>11.4</v>
      </c>
      <c r="F351" s="209"/>
      <c r="G351" s="210"/>
      <c r="M351" s="204" t="s">
        <v>498</v>
      </c>
      <c r="O351" s="195"/>
    </row>
    <row r="352" spans="1:104" ht="12.75">
      <c r="A352" s="196">
        <v>99</v>
      </c>
      <c r="B352" s="197" t="s">
        <v>499</v>
      </c>
      <c r="C352" s="198" t="s">
        <v>500</v>
      </c>
      <c r="D352" s="199" t="s">
        <v>287</v>
      </c>
      <c r="E352" s="200">
        <v>22.8</v>
      </c>
      <c r="F352" s="200">
        <v>0</v>
      </c>
      <c r="G352" s="201">
        <f>E352*F352</f>
        <v>0</v>
      </c>
      <c r="O352" s="195">
        <v>2</v>
      </c>
      <c r="AA352" s="167">
        <v>1</v>
      </c>
      <c r="AB352" s="167">
        <v>1</v>
      </c>
      <c r="AC352" s="167">
        <v>1</v>
      </c>
      <c r="AZ352" s="167">
        <v>1</v>
      </c>
      <c r="BA352" s="167">
        <f>IF(AZ352=1,G352,0)</f>
        <v>0</v>
      </c>
      <c r="BB352" s="167">
        <f>IF(AZ352=2,G352,0)</f>
        <v>0</v>
      </c>
      <c r="BC352" s="167">
        <f>IF(AZ352=3,G352,0)</f>
        <v>0</v>
      </c>
      <c r="BD352" s="167">
        <f>IF(AZ352=4,G352,0)</f>
        <v>0</v>
      </c>
      <c r="BE352" s="167">
        <f>IF(AZ352=5,G352,0)</f>
        <v>0</v>
      </c>
      <c r="CA352" s="202">
        <v>1</v>
      </c>
      <c r="CB352" s="202">
        <v>1</v>
      </c>
      <c r="CZ352" s="167">
        <v>0</v>
      </c>
    </row>
    <row r="353" spans="1:15" ht="12.75">
      <c r="A353" s="203"/>
      <c r="B353" s="205"/>
      <c r="C353" s="206" t="s">
        <v>288</v>
      </c>
      <c r="D353" s="207"/>
      <c r="E353" s="208">
        <v>22.8</v>
      </c>
      <c r="F353" s="209"/>
      <c r="G353" s="210"/>
      <c r="M353" s="204" t="s">
        <v>288</v>
      </c>
      <c r="O353" s="195"/>
    </row>
    <row r="354" spans="1:57" ht="12.75">
      <c r="A354" s="211"/>
      <c r="B354" s="212" t="s">
        <v>75</v>
      </c>
      <c r="C354" s="213" t="str">
        <f>CONCATENATE(B338," ",C338)</f>
        <v>97 Prorážení otvorů</v>
      </c>
      <c r="D354" s="214"/>
      <c r="E354" s="215"/>
      <c r="F354" s="216"/>
      <c r="G354" s="217">
        <f>SUM(G338:G353)</f>
        <v>0</v>
      </c>
      <c r="O354" s="195">
        <v>4</v>
      </c>
      <c r="BA354" s="218">
        <f>SUM(BA338:BA353)</f>
        <v>0</v>
      </c>
      <c r="BB354" s="218">
        <f>SUM(BB338:BB353)</f>
        <v>0</v>
      </c>
      <c r="BC354" s="218">
        <f>SUM(BC338:BC353)</f>
        <v>0</v>
      </c>
      <c r="BD354" s="218">
        <f>SUM(BD338:BD353)</f>
        <v>0</v>
      </c>
      <c r="BE354" s="218">
        <f>SUM(BE338:BE353)</f>
        <v>0</v>
      </c>
    </row>
    <row r="355" spans="1:15" ht="12.75">
      <c r="A355" s="188" t="s">
        <v>72</v>
      </c>
      <c r="B355" s="189" t="s">
        <v>501</v>
      </c>
      <c r="C355" s="190" t="s">
        <v>502</v>
      </c>
      <c r="D355" s="191"/>
      <c r="E355" s="192"/>
      <c r="F355" s="192"/>
      <c r="G355" s="193"/>
      <c r="H355" s="194"/>
      <c r="I355" s="194"/>
      <c r="O355" s="195">
        <v>1</v>
      </c>
    </row>
    <row r="356" spans="1:104" ht="12.75">
      <c r="A356" s="196">
        <v>100</v>
      </c>
      <c r="B356" s="197" t="s">
        <v>503</v>
      </c>
      <c r="C356" s="198" t="s">
        <v>504</v>
      </c>
      <c r="D356" s="199" t="s">
        <v>161</v>
      </c>
      <c r="E356" s="200">
        <v>461.819054166</v>
      </c>
      <c r="F356" s="200">
        <v>0</v>
      </c>
      <c r="G356" s="201">
        <f>E356*F356</f>
        <v>0</v>
      </c>
      <c r="O356" s="195">
        <v>2</v>
      </c>
      <c r="AA356" s="167">
        <v>7</v>
      </c>
      <c r="AB356" s="167">
        <v>1</v>
      </c>
      <c r="AC356" s="167">
        <v>2</v>
      </c>
      <c r="AZ356" s="167">
        <v>1</v>
      </c>
      <c r="BA356" s="167">
        <f>IF(AZ356=1,G356,0)</f>
        <v>0</v>
      </c>
      <c r="BB356" s="167">
        <f>IF(AZ356=2,G356,0)</f>
        <v>0</v>
      </c>
      <c r="BC356" s="167">
        <f>IF(AZ356=3,G356,0)</f>
        <v>0</v>
      </c>
      <c r="BD356" s="167">
        <f>IF(AZ356=4,G356,0)</f>
        <v>0</v>
      </c>
      <c r="BE356" s="167">
        <f>IF(AZ356=5,G356,0)</f>
        <v>0</v>
      </c>
      <c r="CA356" s="202">
        <v>7</v>
      </c>
      <c r="CB356" s="202">
        <v>1</v>
      </c>
      <c r="CZ356" s="167">
        <v>0</v>
      </c>
    </row>
    <row r="357" spans="1:57" ht="12.75">
      <c r="A357" s="211"/>
      <c r="B357" s="212" t="s">
        <v>75</v>
      </c>
      <c r="C357" s="213" t="str">
        <f>CONCATENATE(B355," ",C355)</f>
        <v>99 Staveništní přesun hmot</v>
      </c>
      <c r="D357" s="214"/>
      <c r="E357" s="215"/>
      <c r="F357" s="216"/>
      <c r="G357" s="217">
        <f>SUM(G355:G356)</f>
        <v>0</v>
      </c>
      <c r="O357" s="195">
        <v>4</v>
      </c>
      <c r="BA357" s="218">
        <f>SUM(BA355:BA356)</f>
        <v>0</v>
      </c>
      <c r="BB357" s="218">
        <f>SUM(BB355:BB356)</f>
        <v>0</v>
      </c>
      <c r="BC357" s="218">
        <f>SUM(BC355:BC356)</f>
        <v>0</v>
      </c>
      <c r="BD357" s="218">
        <f>SUM(BD355:BD356)</f>
        <v>0</v>
      </c>
      <c r="BE357" s="218">
        <f>SUM(BE355:BE356)</f>
        <v>0</v>
      </c>
    </row>
    <row r="358" spans="1:15" ht="12.75">
      <c r="A358" s="188" t="s">
        <v>72</v>
      </c>
      <c r="B358" s="189" t="s">
        <v>505</v>
      </c>
      <c r="C358" s="190" t="s">
        <v>506</v>
      </c>
      <c r="D358" s="191"/>
      <c r="E358" s="192"/>
      <c r="F358" s="192"/>
      <c r="G358" s="193"/>
      <c r="H358" s="194"/>
      <c r="I358" s="194"/>
      <c r="O358" s="195">
        <v>1</v>
      </c>
    </row>
    <row r="359" spans="1:104" ht="22.5">
      <c r="A359" s="196">
        <v>101</v>
      </c>
      <c r="B359" s="197" t="s">
        <v>507</v>
      </c>
      <c r="C359" s="198" t="s">
        <v>508</v>
      </c>
      <c r="D359" s="199" t="s">
        <v>141</v>
      </c>
      <c r="E359" s="200">
        <v>240</v>
      </c>
      <c r="F359" s="200">
        <v>0</v>
      </c>
      <c r="G359" s="201">
        <f>E359*F359</f>
        <v>0</v>
      </c>
      <c r="O359" s="195">
        <v>2</v>
      </c>
      <c r="AA359" s="167">
        <v>1</v>
      </c>
      <c r="AB359" s="167">
        <v>7</v>
      </c>
      <c r="AC359" s="167">
        <v>7</v>
      </c>
      <c r="AZ359" s="167">
        <v>2</v>
      </c>
      <c r="BA359" s="167">
        <f>IF(AZ359=1,G359,0)</f>
        <v>0</v>
      </c>
      <c r="BB359" s="167">
        <f>IF(AZ359=2,G359,0)</f>
        <v>0</v>
      </c>
      <c r="BC359" s="167">
        <f>IF(AZ359=3,G359,0)</f>
        <v>0</v>
      </c>
      <c r="BD359" s="167">
        <f>IF(AZ359=4,G359,0)</f>
        <v>0</v>
      </c>
      <c r="BE359" s="167">
        <f>IF(AZ359=5,G359,0)</f>
        <v>0</v>
      </c>
      <c r="CA359" s="202">
        <v>1</v>
      </c>
      <c r="CB359" s="202">
        <v>7</v>
      </c>
      <c r="CZ359" s="167">
        <v>0.00033</v>
      </c>
    </row>
    <row r="360" spans="1:15" ht="12.75">
      <c r="A360" s="203"/>
      <c r="B360" s="205"/>
      <c r="C360" s="206" t="s">
        <v>143</v>
      </c>
      <c r="D360" s="207"/>
      <c r="E360" s="208">
        <v>240</v>
      </c>
      <c r="F360" s="209"/>
      <c r="G360" s="210"/>
      <c r="M360" s="204">
        <v>240</v>
      </c>
      <c r="O360" s="195"/>
    </row>
    <row r="361" spans="1:104" ht="22.5">
      <c r="A361" s="196">
        <v>102</v>
      </c>
      <c r="B361" s="197" t="s">
        <v>509</v>
      </c>
      <c r="C361" s="198" t="s">
        <v>510</v>
      </c>
      <c r="D361" s="199" t="s">
        <v>141</v>
      </c>
      <c r="E361" s="200">
        <v>59.854</v>
      </c>
      <c r="F361" s="200">
        <v>0</v>
      </c>
      <c r="G361" s="201">
        <f>E361*F361</f>
        <v>0</v>
      </c>
      <c r="O361" s="195">
        <v>2</v>
      </c>
      <c r="AA361" s="167">
        <v>1</v>
      </c>
      <c r="AB361" s="167">
        <v>7</v>
      </c>
      <c r="AC361" s="167">
        <v>7</v>
      </c>
      <c r="AZ361" s="167">
        <v>2</v>
      </c>
      <c r="BA361" s="167">
        <f>IF(AZ361=1,G361,0)</f>
        <v>0</v>
      </c>
      <c r="BB361" s="167">
        <f>IF(AZ361=2,G361,0)</f>
        <v>0</v>
      </c>
      <c r="BC361" s="167">
        <f>IF(AZ361=3,G361,0)</f>
        <v>0</v>
      </c>
      <c r="BD361" s="167">
        <f>IF(AZ361=4,G361,0)</f>
        <v>0</v>
      </c>
      <c r="BE361" s="167">
        <f>IF(AZ361=5,G361,0)</f>
        <v>0</v>
      </c>
      <c r="CA361" s="202">
        <v>1</v>
      </c>
      <c r="CB361" s="202">
        <v>7</v>
      </c>
      <c r="CZ361" s="167">
        <v>0.00052</v>
      </c>
    </row>
    <row r="362" spans="1:15" ht="12.75">
      <c r="A362" s="203"/>
      <c r="B362" s="205"/>
      <c r="C362" s="206" t="s">
        <v>511</v>
      </c>
      <c r="D362" s="207"/>
      <c r="E362" s="208">
        <v>36.864</v>
      </c>
      <c r="F362" s="209"/>
      <c r="G362" s="210"/>
      <c r="M362" s="204" t="s">
        <v>511</v>
      </c>
      <c r="O362" s="195"/>
    </row>
    <row r="363" spans="1:15" ht="12.75">
      <c r="A363" s="203"/>
      <c r="B363" s="205"/>
      <c r="C363" s="206" t="s">
        <v>512</v>
      </c>
      <c r="D363" s="207"/>
      <c r="E363" s="208">
        <v>11.715</v>
      </c>
      <c r="F363" s="209"/>
      <c r="G363" s="210"/>
      <c r="M363" s="204" t="s">
        <v>512</v>
      </c>
      <c r="O363" s="195"/>
    </row>
    <row r="364" spans="1:15" ht="12.75">
      <c r="A364" s="203"/>
      <c r="B364" s="205"/>
      <c r="C364" s="206" t="s">
        <v>513</v>
      </c>
      <c r="D364" s="207"/>
      <c r="E364" s="208">
        <v>11.275</v>
      </c>
      <c r="F364" s="209"/>
      <c r="G364" s="210"/>
      <c r="M364" s="204" t="s">
        <v>513</v>
      </c>
      <c r="O364" s="195"/>
    </row>
    <row r="365" spans="1:104" ht="22.5">
      <c r="A365" s="196">
        <v>103</v>
      </c>
      <c r="B365" s="197" t="s">
        <v>514</v>
      </c>
      <c r="C365" s="198" t="s">
        <v>515</v>
      </c>
      <c r="D365" s="199" t="s">
        <v>141</v>
      </c>
      <c r="E365" s="200">
        <v>240</v>
      </c>
      <c r="F365" s="200">
        <v>0</v>
      </c>
      <c r="G365" s="201">
        <f>E365*F365</f>
        <v>0</v>
      </c>
      <c r="O365" s="195">
        <v>2</v>
      </c>
      <c r="AA365" s="167">
        <v>1</v>
      </c>
      <c r="AB365" s="167">
        <v>7</v>
      </c>
      <c r="AC365" s="167">
        <v>7</v>
      </c>
      <c r="AZ365" s="167">
        <v>2</v>
      </c>
      <c r="BA365" s="167">
        <f>IF(AZ365=1,G365,0)</f>
        <v>0</v>
      </c>
      <c r="BB365" s="167">
        <f>IF(AZ365=2,G365,0)</f>
        <v>0</v>
      </c>
      <c r="BC365" s="167">
        <f>IF(AZ365=3,G365,0)</f>
        <v>0</v>
      </c>
      <c r="BD365" s="167">
        <f>IF(AZ365=4,G365,0)</f>
        <v>0</v>
      </c>
      <c r="BE365" s="167">
        <f>IF(AZ365=5,G365,0)</f>
        <v>0</v>
      </c>
      <c r="CA365" s="202">
        <v>1</v>
      </c>
      <c r="CB365" s="202">
        <v>7</v>
      </c>
      <c r="CZ365" s="167">
        <v>0.00041</v>
      </c>
    </row>
    <row r="366" spans="1:15" ht="12.75">
      <c r="A366" s="203"/>
      <c r="B366" s="205"/>
      <c r="C366" s="206" t="s">
        <v>516</v>
      </c>
      <c r="D366" s="207"/>
      <c r="E366" s="208">
        <v>240</v>
      </c>
      <c r="F366" s="209"/>
      <c r="G366" s="210"/>
      <c r="M366" s="204" t="s">
        <v>516</v>
      </c>
      <c r="O366" s="195"/>
    </row>
    <row r="367" spans="1:104" ht="22.5">
      <c r="A367" s="196">
        <v>104</v>
      </c>
      <c r="B367" s="197" t="s">
        <v>517</v>
      </c>
      <c r="C367" s="198" t="s">
        <v>518</v>
      </c>
      <c r="D367" s="199" t="s">
        <v>141</v>
      </c>
      <c r="E367" s="200">
        <v>59.854</v>
      </c>
      <c r="F367" s="200">
        <v>0</v>
      </c>
      <c r="G367" s="201">
        <f>E367*F367</f>
        <v>0</v>
      </c>
      <c r="O367" s="195">
        <v>2</v>
      </c>
      <c r="AA367" s="167">
        <v>1</v>
      </c>
      <c r="AB367" s="167">
        <v>7</v>
      </c>
      <c r="AC367" s="167">
        <v>7</v>
      </c>
      <c r="AZ367" s="167">
        <v>2</v>
      </c>
      <c r="BA367" s="167">
        <f>IF(AZ367=1,G367,0)</f>
        <v>0</v>
      </c>
      <c r="BB367" s="167">
        <f>IF(AZ367=2,G367,0)</f>
        <v>0</v>
      </c>
      <c r="BC367" s="167">
        <f>IF(AZ367=3,G367,0)</f>
        <v>0</v>
      </c>
      <c r="BD367" s="167">
        <f>IF(AZ367=4,G367,0)</f>
        <v>0</v>
      </c>
      <c r="BE367" s="167">
        <f>IF(AZ367=5,G367,0)</f>
        <v>0</v>
      </c>
      <c r="CA367" s="202">
        <v>1</v>
      </c>
      <c r="CB367" s="202">
        <v>7</v>
      </c>
      <c r="CZ367" s="167">
        <v>0.00058</v>
      </c>
    </row>
    <row r="368" spans="1:15" ht="12.75">
      <c r="A368" s="203"/>
      <c r="B368" s="205"/>
      <c r="C368" s="206" t="s">
        <v>519</v>
      </c>
      <c r="D368" s="207"/>
      <c r="E368" s="208">
        <v>59.854</v>
      </c>
      <c r="F368" s="209"/>
      <c r="G368" s="210"/>
      <c r="M368" s="231">
        <v>59854</v>
      </c>
      <c r="O368" s="195"/>
    </row>
    <row r="369" spans="1:104" ht="12.75">
      <c r="A369" s="196">
        <v>105</v>
      </c>
      <c r="B369" s="197" t="s">
        <v>520</v>
      </c>
      <c r="C369" s="198" t="s">
        <v>521</v>
      </c>
      <c r="D369" s="199" t="s">
        <v>141</v>
      </c>
      <c r="E369" s="200">
        <v>71.8248</v>
      </c>
      <c r="F369" s="200">
        <v>0</v>
      </c>
      <c r="G369" s="201">
        <f>E369*F369</f>
        <v>0</v>
      </c>
      <c r="O369" s="195">
        <v>2</v>
      </c>
      <c r="AA369" s="167">
        <v>3</v>
      </c>
      <c r="AB369" s="167">
        <v>7</v>
      </c>
      <c r="AC369" s="167">
        <v>62833161</v>
      </c>
      <c r="AZ369" s="167">
        <v>2</v>
      </c>
      <c r="BA369" s="167">
        <f>IF(AZ369=1,G369,0)</f>
        <v>0</v>
      </c>
      <c r="BB369" s="167">
        <f>IF(AZ369=2,G369,0)</f>
        <v>0</v>
      </c>
      <c r="BC369" s="167">
        <f>IF(AZ369=3,G369,0)</f>
        <v>0</v>
      </c>
      <c r="BD369" s="167">
        <f>IF(AZ369=4,G369,0)</f>
        <v>0</v>
      </c>
      <c r="BE369" s="167">
        <f>IF(AZ369=5,G369,0)</f>
        <v>0</v>
      </c>
      <c r="CA369" s="202">
        <v>3</v>
      </c>
      <c r="CB369" s="202">
        <v>7</v>
      </c>
      <c r="CZ369" s="167">
        <v>0.0045</v>
      </c>
    </row>
    <row r="370" spans="1:15" ht="12.75">
      <c r="A370" s="203"/>
      <c r="B370" s="205"/>
      <c r="C370" s="206" t="s">
        <v>522</v>
      </c>
      <c r="D370" s="207"/>
      <c r="E370" s="208">
        <v>0</v>
      </c>
      <c r="F370" s="209"/>
      <c r="G370" s="210"/>
      <c r="M370" s="204" t="s">
        <v>522</v>
      </c>
      <c r="O370" s="195"/>
    </row>
    <row r="371" spans="1:15" ht="12.75">
      <c r="A371" s="203"/>
      <c r="B371" s="205"/>
      <c r="C371" s="206" t="s">
        <v>523</v>
      </c>
      <c r="D371" s="207"/>
      <c r="E371" s="208">
        <v>71.8248</v>
      </c>
      <c r="F371" s="209"/>
      <c r="G371" s="210"/>
      <c r="M371" s="204" t="s">
        <v>523</v>
      </c>
      <c r="O371" s="195"/>
    </row>
    <row r="372" spans="1:104" ht="12.75">
      <c r="A372" s="196">
        <v>106</v>
      </c>
      <c r="B372" s="197" t="s">
        <v>520</v>
      </c>
      <c r="C372" s="198" t="s">
        <v>521</v>
      </c>
      <c r="D372" s="199" t="s">
        <v>141</v>
      </c>
      <c r="E372" s="200">
        <v>276</v>
      </c>
      <c r="F372" s="200">
        <v>0</v>
      </c>
      <c r="G372" s="201">
        <f>E372*F372</f>
        <v>0</v>
      </c>
      <c r="O372" s="195">
        <v>2</v>
      </c>
      <c r="AA372" s="167">
        <v>3</v>
      </c>
      <c r="AB372" s="167">
        <v>7</v>
      </c>
      <c r="AC372" s="167">
        <v>62833161</v>
      </c>
      <c r="AZ372" s="167">
        <v>2</v>
      </c>
      <c r="BA372" s="167">
        <f>IF(AZ372=1,G372,0)</f>
        <v>0</v>
      </c>
      <c r="BB372" s="167">
        <f>IF(AZ372=2,G372,0)</f>
        <v>0</v>
      </c>
      <c r="BC372" s="167">
        <f>IF(AZ372=3,G372,0)</f>
        <v>0</v>
      </c>
      <c r="BD372" s="167">
        <f>IF(AZ372=4,G372,0)</f>
        <v>0</v>
      </c>
      <c r="BE372" s="167">
        <f>IF(AZ372=5,G372,0)</f>
        <v>0</v>
      </c>
      <c r="CA372" s="202">
        <v>3</v>
      </c>
      <c r="CB372" s="202">
        <v>7</v>
      </c>
      <c r="CZ372" s="167">
        <v>0.0045</v>
      </c>
    </row>
    <row r="373" spans="1:15" ht="12.75">
      <c r="A373" s="203"/>
      <c r="B373" s="205"/>
      <c r="C373" s="206" t="s">
        <v>522</v>
      </c>
      <c r="D373" s="207"/>
      <c r="E373" s="208">
        <v>0</v>
      </c>
      <c r="F373" s="209"/>
      <c r="G373" s="210"/>
      <c r="M373" s="204" t="s">
        <v>522</v>
      </c>
      <c r="O373" s="195"/>
    </row>
    <row r="374" spans="1:15" ht="12.75">
      <c r="A374" s="203"/>
      <c r="B374" s="205"/>
      <c r="C374" s="206" t="s">
        <v>524</v>
      </c>
      <c r="D374" s="207"/>
      <c r="E374" s="208">
        <v>276</v>
      </c>
      <c r="F374" s="209"/>
      <c r="G374" s="210"/>
      <c r="M374" s="204" t="s">
        <v>524</v>
      </c>
      <c r="O374" s="195"/>
    </row>
    <row r="375" spans="1:104" ht="12.75">
      <c r="A375" s="196">
        <v>107</v>
      </c>
      <c r="B375" s="197" t="s">
        <v>525</v>
      </c>
      <c r="C375" s="198" t="s">
        <v>526</v>
      </c>
      <c r="D375" s="199" t="s">
        <v>61</v>
      </c>
      <c r="E375" s="200"/>
      <c r="F375" s="200">
        <v>0</v>
      </c>
      <c r="G375" s="201">
        <f>E375*F375</f>
        <v>0</v>
      </c>
      <c r="O375" s="195">
        <v>2</v>
      </c>
      <c r="AA375" s="167">
        <v>7</v>
      </c>
      <c r="AB375" s="167">
        <v>1002</v>
      </c>
      <c r="AC375" s="167">
        <v>5</v>
      </c>
      <c r="AZ375" s="167">
        <v>2</v>
      </c>
      <c r="BA375" s="167">
        <f>IF(AZ375=1,G375,0)</f>
        <v>0</v>
      </c>
      <c r="BB375" s="167">
        <f>IF(AZ375=2,G375,0)</f>
        <v>0</v>
      </c>
      <c r="BC375" s="167">
        <f>IF(AZ375=3,G375,0)</f>
        <v>0</v>
      </c>
      <c r="BD375" s="167">
        <f>IF(AZ375=4,G375,0)</f>
        <v>0</v>
      </c>
      <c r="BE375" s="167">
        <f>IF(AZ375=5,G375,0)</f>
        <v>0</v>
      </c>
      <c r="CA375" s="202">
        <v>7</v>
      </c>
      <c r="CB375" s="202">
        <v>1002</v>
      </c>
      <c r="CZ375" s="167">
        <v>0</v>
      </c>
    </row>
    <row r="376" spans="1:57" ht="12.75">
      <c r="A376" s="211"/>
      <c r="B376" s="212" t="s">
        <v>75</v>
      </c>
      <c r="C376" s="213" t="str">
        <f>CONCATENATE(B358," ",C358)</f>
        <v>711 Izolace proti vodě</v>
      </c>
      <c r="D376" s="214"/>
      <c r="E376" s="215"/>
      <c r="F376" s="216"/>
      <c r="G376" s="217">
        <f>SUM(G358:G375)</f>
        <v>0</v>
      </c>
      <c r="O376" s="195">
        <v>4</v>
      </c>
      <c r="BA376" s="218">
        <f>SUM(BA358:BA375)</f>
        <v>0</v>
      </c>
      <c r="BB376" s="218">
        <f>SUM(BB358:BB375)</f>
        <v>0</v>
      </c>
      <c r="BC376" s="218">
        <f>SUM(BC358:BC375)</f>
        <v>0</v>
      </c>
      <c r="BD376" s="218">
        <f>SUM(BD358:BD375)</f>
        <v>0</v>
      </c>
      <c r="BE376" s="218">
        <f>SUM(BE358:BE375)</f>
        <v>0</v>
      </c>
    </row>
    <row r="377" spans="1:15" ht="12.75">
      <c r="A377" s="188" t="s">
        <v>72</v>
      </c>
      <c r="B377" s="189" t="s">
        <v>527</v>
      </c>
      <c r="C377" s="190" t="s">
        <v>528</v>
      </c>
      <c r="D377" s="191"/>
      <c r="E377" s="192"/>
      <c r="F377" s="192"/>
      <c r="G377" s="193"/>
      <c r="H377" s="194"/>
      <c r="I377" s="194"/>
      <c r="O377" s="195">
        <v>1</v>
      </c>
    </row>
    <row r="378" spans="1:104" ht="22.5">
      <c r="A378" s="196">
        <v>108</v>
      </c>
      <c r="B378" s="197" t="s">
        <v>507</v>
      </c>
      <c r="C378" s="198" t="s">
        <v>508</v>
      </c>
      <c r="D378" s="199" t="s">
        <v>141</v>
      </c>
      <c r="E378" s="200">
        <v>225.128</v>
      </c>
      <c r="F378" s="200">
        <v>0</v>
      </c>
      <c r="G378" s="201">
        <f>E378*F378</f>
        <v>0</v>
      </c>
      <c r="O378" s="195">
        <v>2</v>
      </c>
      <c r="AA378" s="167">
        <v>1</v>
      </c>
      <c r="AB378" s="167">
        <v>7</v>
      </c>
      <c r="AC378" s="167">
        <v>7</v>
      </c>
      <c r="AZ378" s="167">
        <v>2</v>
      </c>
      <c r="BA378" s="167">
        <f>IF(AZ378=1,G378,0)</f>
        <v>0</v>
      </c>
      <c r="BB378" s="167">
        <f>IF(AZ378=2,G378,0)</f>
        <v>0</v>
      </c>
      <c r="BC378" s="167">
        <f>IF(AZ378=3,G378,0)</f>
        <v>0</v>
      </c>
      <c r="BD378" s="167">
        <f>IF(AZ378=4,G378,0)</f>
        <v>0</v>
      </c>
      <c r="BE378" s="167">
        <f>IF(AZ378=5,G378,0)</f>
        <v>0</v>
      </c>
      <c r="CA378" s="202">
        <v>1</v>
      </c>
      <c r="CB378" s="202">
        <v>7</v>
      </c>
      <c r="CZ378" s="167">
        <v>0.00033</v>
      </c>
    </row>
    <row r="379" spans="1:15" ht="12.75">
      <c r="A379" s="203"/>
      <c r="B379" s="205"/>
      <c r="C379" s="206" t="s">
        <v>529</v>
      </c>
      <c r="D379" s="207"/>
      <c r="E379" s="208">
        <v>125.297</v>
      </c>
      <c r="F379" s="209"/>
      <c r="G379" s="210"/>
      <c r="M379" s="204" t="s">
        <v>529</v>
      </c>
      <c r="O379" s="195"/>
    </row>
    <row r="380" spans="1:15" ht="12.75">
      <c r="A380" s="203"/>
      <c r="B380" s="205"/>
      <c r="C380" s="206" t="s">
        <v>530</v>
      </c>
      <c r="D380" s="207"/>
      <c r="E380" s="208">
        <v>99.831</v>
      </c>
      <c r="F380" s="209"/>
      <c r="G380" s="210"/>
      <c r="M380" s="204" t="s">
        <v>530</v>
      </c>
      <c r="O380" s="195"/>
    </row>
    <row r="381" spans="1:104" ht="22.5">
      <c r="A381" s="196">
        <v>109</v>
      </c>
      <c r="B381" s="197" t="s">
        <v>514</v>
      </c>
      <c r="C381" s="198" t="s">
        <v>515</v>
      </c>
      <c r="D381" s="199" t="s">
        <v>141</v>
      </c>
      <c r="E381" s="200">
        <v>225.128</v>
      </c>
      <c r="F381" s="200">
        <v>0</v>
      </c>
      <c r="G381" s="201">
        <f>E381*F381</f>
        <v>0</v>
      </c>
      <c r="O381" s="195">
        <v>2</v>
      </c>
      <c r="AA381" s="167">
        <v>1</v>
      </c>
      <c r="AB381" s="167">
        <v>7</v>
      </c>
      <c r="AC381" s="167">
        <v>7</v>
      </c>
      <c r="AZ381" s="167">
        <v>2</v>
      </c>
      <c r="BA381" s="167">
        <f>IF(AZ381=1,G381,0)</f>
        <v>0</v>
      </c>
      <c r="BB381" s="167">
        <f>IF(AZ381=2,G381,0)</f>
        <v>0</v>
      </c>
      <c r="BC381" s="167">
        <f>IF(AZ381=3,G381,0)</f>
        <v>0</v>
      </c>
      <c r="BD381" s="167">
        <f>IF(AZ381=4,G381,0)</f>
        <v>0</v>
      </c>
      <c r="BE381" s="167">
        <f>IF(AZ381=5,G381,0)</f>
        <v>0</v>
      </c>
      <c r="CA381" s="202">
        <v>1</v>
      </c>
      <c r="CB381" s="202">
        <v>7</v>
      </c>
      <c r="CZ381" s="167">
        <v>0.00041</v>
      </c>
    </row>
    <row r="382" spans="1:15" ht="22.5">
      <c r="A382" s="203"/>
      <c r="B382" s="205"/>
      <c r="C382" s="206" t="s">
        <v>531</v>
      </c>
      <c r="D382" s="207"/>
      <c r="E382" s="208">
        <v>0</v>
      </c>
      <c r="F382" s="209"/>
      <c r="G382" s="210"/>
      <c r="M382" s="204" t="s">
        <v>531</v>
      </c>
      <c r="O382" s="195"/>
    </row>
    <row r="383" spans="1:15" ht="12.75">
      <c r="A383" s="203"/>
      <c r="B383" s="205"/>
      <c r="C383" s="206" t="s">
        <v>532</v>
      </c>
      <c r="D383" s="207"/>
      <c r="E383" s="208">
        <v>225.128</v>
      </c>
      <c r="F383" s="209"/>
      <c r="G383" s="210"/>
      <c r="M383" s="231">
        <v>225128</v>
      </c>
      <c r="O383" s="195"/>
    </row>
    <row r="384" spans="1:104" ht="22.5">
      <c r="A384" s="196">
        <v>110</v>
      </c>
      <c r="B384" s="197" t="s">
        <v>533</v>
      </c>
      <c r="C384" s="198" t="s">
        <v>534</v>
      </c>
      <c r="D384" s="199" t="s">
        <v>141</v>
      </c>
      <c r="E384" s="200">
        <v>231.44</v>
      </c>
      <c r="F384" s="200">
        <v>0</v>
      </c>
      <c r="G384" s="201">
        <f>E384*F384</f>
        <v>0</v>
      </c>
      <c r="O384" s="195">
        <v>2</v>
      </c>
      <c r="AA384" s="167">
        <v>1</v>
      </c>
      <c r="AB384" s="167">
        <v>7</v>
      </c>
      <c r="AC384" s="167">
        <v>7</v>
      </c>
      <c r="AZ384" s="167">
        <v>2</v>
      </c>
      <c r="BA384" s="167">
        <f>IF(AZ384=1,G384,0)</f>
        <v>0</v>
      </c>
      <c r="BB384" s="167">
        <f>IF(AZ384=2,G384,0)</f>
        <v>0</v>
      </c>
      <c r="BC384" s="167">
        <f>IF(AZ384=3,G384,0)</f>
        <v>0</v>
      </c>
      <c r="BD384" s="167">
        <f>IF(AZ384=4,G384,0)</f>
        <v>0</v>
      </c>
      <c r="BE384" s="167">
        <f>IF(AZ384=5,G384,0)</f>
        <v>0</v>
      </c>
      <c r="CA384" s="202">
        <v>1</v>
      </c>
      <c r="CB384" s="202">
        <v>7</v>
      </c>
      <c r="CZ384" s="167">
        <v>0.0022</v>
      </c>
    </row>
    <row r="385" spans="1:15" ht="12.75">
      <c r="A385" s="203"/>
      <c r="B385" s="205"/>
      <c r="C385" s="206" t="s">
        <v>535</v>
      </c>
      <c r="D385" s="207"/>
      <c r="E385" s="208">
        <v>231.44</v>
      </c>
      <c r="F385" s="209"/>
      <c r="G385" s="210"/>
      <c r="M385" s="204" t="s">
        <v>535</v>
      </c>
      <c r="O385" s="195"/>
    </row>
    <row r="386" spans="1:104" ht="12.75">
      <c r="A386" s="196">
        <v>111</v>
      </c>
      <c r="B386" s="197" t="s">
        <v>536</v>
      </c>
      <c r="C386" s="198" t="s">
        <v>537</v>
      </c>
      <c r="D386" s="199" t="s">
        <v>141</v>
      </c>
      <c r="E386" s="200">
        <v>258.8972</v>
      </c>
      <c r="F386" s="200">
        <v>0</v>
      </c>
      <c r="G386" s="201">
        <f>E386*F386</f>
        <v>0</v>
      </c>
      <c r="O386" s="195">
        <v>2</v>
      </c>
      <c r="AA386" s="167">
        <v>3</v>
      </c>
      <c r="AB386" s="167">
        <v>7</v>
      </c>
      <c r="AC386" s="167" t="s">
        <v>536</v>
      </c>
      <c r="AZ386" s="167">
        <v>2</v>
      </c>
      <c r="BA386" s="167">
        <f>IF(AZ386=1,G386,0)</f>
        <v>0</v>
      </c>
      <c r="BB386" s="167">
        <f>IF(AZ386=2,G386,0)</f>
        <v>0</v>
      </c>
      <c r="BC386" s="167">
        <f>IF(AZ386=3,G386,0)</f>
        <v>0</v>
      </c>
      <c r="BD386" s="167">
        <f>IF(AZ386=4,G386,0)</f>
        <v>0</v>
      </c>
      <c r="BE386" s="167">
        <f>IF(AZ386=5,G386,0)</f>
        <v>0</v>
      </c>
      <c r="CA386" s="202">
        <v>3</v>
      </c>
      <c r="CB386" s="202">
        <v>7</v>
      </c>
      <c r="CZ386" s="167">
        <v>0.0045</v>
      </c>
    </row>
    <row r="387" spans="1:15" ht="12.75">
      <c r="A387" s="203"/>
      <c r="B387" s="205"/>
      <c r="C387" s="206" t="s">
        <v>538</v>
      </c>
      <c r="D387" s="207"/>
      <c r="E387" s="208">
        <v>258.8972</v>
      </c>
      <c r="F387" s="209"/>
      <c r="G387" s="210"/>
      <c r="M387" s="204" t="s">
        <v>538</v>
      </c>
      <c r="O387" s="195"/>
    </row>
    <row r="388" spans="1:104" ht="12.75">
      <c r="A388" s="196">
        <v>112</v>
      </c>
      <c r="B388" s="197" t="s">
        <v>539</v>
      </c>
      <c r="C388" s="198" t="s">
        <v>540</v>
      </c>
      <c r="D388" s="199" t="s">
        <v>61</v>
      </c>
      <c r="E388" s="200"/>
      <c r="F388" s="200">
        <v>0</v>
      </c>
      <c r="G388" s="201">
        <f>E388*F388</f>
        <v>0</v>
      </c>
      <c r="O388" s="195">
        <v>2</v>
      </c>
      <c r="AA388" s="167">
        <v>7</v>
      </c>
      <c r="AB388" s="167">
        <v>1002</v>
      </c>
      <c r="AC388" s="167">
        <v>5</v>
      </c>
      <c r="AZ388" s="167">
        <v>2</v>
      </c>
      <c r="BA388" s="167">
        <f>IF(AZ388=1,G388,0)</f>
        <v>0</v>
      </c>
      <c r="BB388" s="167">
        <f>IF(AZ388=2,G388,0)</f>
        <v>0</v>
      </c>
      <c r="BC388" s="167">
        <f>IF(AZ388=3,G388,0)</f>
        <v>0</v>
      </c>
      <c r="BD388" s="167">
        <f>IF(AZ388=4,G388,0)</f>
        <v>0</v>
      </c>
      <c r="BE388" s="167">
        <f>IF(AZ388=5,G388,0)</f>
        <v>0</v>
      </c>
      <c r="CA388" s="202">
        <v>7</v>
      </c>
      <c r="CB388" s="202">
        <v>1002</v>
      </c>
      <c r="CZ388" s="167">
        <v>0</v>
      </c>
    </row>
    <row r="389" spans="1:57" ht="12.75">
      <c r="A389" s="211"/>
      <c r="B389" s="212" t="s">
        <v>75</v>
      </c>
      <c r="C389" s="213" t="str">
        <f>CONCATENATE(B377," ",C377)</f>
        <v>712 Živičné krytiny</v>
      </c>
      <c r="D389" s="214"/>
      <c r="E389" s="215"/>
      <c r="F389" s="216"/>
      <c r="G389" s="217">
        <f>SUM(G377:G388)</f>
        <v>0</v>
      </c>
      <c r="O389" s="195">
        <v>4</v>
      </c>
      <c r="BA389" s="218">
        <f>SUM(BA377:BA388)</f>
        <v>0</v>
      </c>
      <c r="BB389" s="218">
        <f>SUM(BB377:BB388)</f>
        <v>0</v>
      </c>
      <c r="BC389" s="218">
        <f>SUM(BC377:BC388)</f>
        <v>0</v>
      </c>
      <c r="BD389" s="218">
        <f>SUM(BD377:BD388)</f>
        <v>0</v>
      </c>
      <c r="BE389" s="218">
        <f>SUM(BE377:BE388)</f>
        <v>0</v>
      </c>
    </row>
    <row r="390" spans="1:15" ht="12.75">
      <c r="A390" s="188" t="s">
        <v>72</v>
      </c>
      <c r="B390" s="189" t="s">
        <v>541</v>
      </c>
      <c r="C390" s="190" t="s">
        <v>542</v>
      </c>
      <c r="D390" s="191"/>
      <c r="E390" s="192"/>
      <c r="F390" s="192"/>
      <c r="G390" s="193"/>
      <c r="H390" s="194"/>
      <c r="I390" s="194"/>
      <c r="O390" s="195">
        <v>1</v>
      </c>
    </row>
    <row r="391" spans="1:104" ht="22.5">
      <c r="A391" s="196">
        <v>113</v>
      </c>
      <c r="B391" s="197" t="s">
        <v>543</v>
      </c>
      <c r="C391" s="198" t="s">
        <v>544</v>
      </c>
      <c r="D391" s="199" t="s">
        <v>141</v>
      </c>
      <c r="E391" s="200">
        <v>225.128</v>
      </c>
      <c r="F391" s="200">
        <v>0</v>
      </c>
      <c r="G391" s="201">
        <f>E391*F391</f>
        <v>0</v>
      </c>
      <c r="O391" s="195">
        <v>2</v>
      </c>
      <c r="AA391" s="167">
        <v>1</v>
      </c>
      <c r="AB391" s="167">
        <v>7</v>
      </c>
      <c r="AC391" s="167">
        <v>7</v>
      </c>
      <c r="AZ391" s="167">
        <v>2</v>
      </c>
      <c r="BA391" s="167">
        <f>IF(AZ391=1,G391,0)</f>
        <v>0</v>
      </c>
      <c r="BB391" s="167">
        <f>IF(AZ391=2,G391,0)</f>
        <v>0</v>
      </c>
      <c r="BC391" s="167">
        <f>IF(AZ391=3,G391,0)</f>
        <v>0</v>
      </c>
      <c r="BD391" s="167">
        <f>IF(AZ391=4,G391,0)</f>
        <v>0</v>
      </c>
      <c r="BE391" s="167">
        <f>IF(AZ391=5,G391,0)</f>
        <v>0</v>
      </c>
      <c r="CA391" s="202">
        <v>1</v>
      </c>
      <c r="CB391" s="202">
        <v>7</v>
      </c>
      <c r="CZ391" s="167">
        <v>0.00032</v>
      </c>
    </row>
    <row r="392" spans="1:15" ht="12.75">
      <c r="A392" s="203"/>
      <c r="B392" s="205"/>
      <c r="C392" s="206" t="s">
        <v>545</v>
      </c>
      <c r="D392" s="207"/>
      <c r="E392" s="208">
        <v>0</v>
      </c>
      <c r="F392" s="209"/>
      <c r="G392" s="210"/>
      <c r="M392" s="204" t="s">
        <v>545</v>
      </c>
      <c r="O392" s="195"/>
    </row>
    <row r="393" spans="1:15" ht="12.75">
      <c r="A393" s="203"/>
      <c r="B393" s="205"/>
      <c r="C393" s="206" t="s">
        <v>546</v>
      </c>
      <c r="D393" s="207"/>
      <c r="E393" s="208">
        <v>225.128</v>
      </c>
      <c r="F393" s="209"/>
      <c r="G393" s="210"/>
      <c r="M393" s="204" t="s">
        <v>546</v>
      </c>
      <c r="O393" s="195"/>
    </row>
    <row r="394" spans="1:104" ht="22.5">
      <c r="A394" s="196">
        <v>114</v>
      </c>
      <c r="B394" s="197" t="s">
        <v>547</v>
      </c>
      <c r="C394" s="198" t="s">
        <v>548</v>
      </c>
      <c r="D394" s="199" t="s">
        <v>141</v>
      </c>
      <c r="E394" s="200">
        <v>43</v>
      </c>
      <c r="F394" s="200">
        <v>0</v>
      </c>
      <c r="G394" s="201">
        <f>E394*F394</f>
        <v>0</v>
      </c>
      <c r="O394" s="195">
        <v>2</v>
      </c>
      <c r="AA394" s="167">
        <v>1</v>
      </c>
      <c r="AB394" s="167">
        <v>7</v>
      </c>
      <c r="AC394" s="167">
        <v>7</v>
      </c>
      <c r="AZ394" s="167">
        <v>2</v>
      </c>
      <c r="BA394" s="167">
        <f>IF(AZ394=1,G394,0)</f>
        <v>0</v>
      </c>
      <c r="BB394" s="167">
        <f>IF(AZ394=2,G394,0)</f>
        <v>0</v>
      </c>
      <c r="BC394" s="167">
        <f>IF(AZ394=3,G394,0)</f>
        <v>0</v>
      </c>
      <c r="BD394" s="167">
        <f>IF(AZ394=4,G394,0)</f>
        <v>0</v>
      </c>
      <c r="BE394" s="167">
        <f>IF(AZ394=5,G394,0)</f>
        <v>0</v>
      </c>
      <c r="CA394" s="202">
        <v>1</v>
      </c>
      <c r="CB394" s="202">
        <v>7</v>
      </c>
      <c r="CZ394" s="167">
        <v>0.00653</v>
      </c>
    </row>
    <row r="395" spans="1:15" ht="12.75">
      <c r="A395" s="203"/>
      <c r="B395" s="205"/>
      <c r="C395" s="206" t="s">
        <v>265</v>
      </c>
      <c r="D395" s="207"/>
      <c r="E395" s="208">
        <v>0</v>
      </c>
      <c r="F395" s="209"/>
      <c r="G395" s="210"/>
      <c r="M395" s="204" t="s">
        <v>265</v>
      </c>
      <c r="O395" s="195"/>
    </row>
    <row r="396" spans="1:15" ht="12.75">
      <c r="A396" s="203"/>
      <c r="B396" s="205"/>
      <c r="C396" s="206" t="s">
        <v>549</v>
      </c>
      <c r="D396" s="207"/>
      <c r="E396" s="208">
        <v>43</v>
      </c>
      <c r="F396" s="209"/>
      <c r="G396" s="210"/>
      <c r="M396" s="204" t="s">
        <v>549</v>
      </c>
      <c r="O396" s="195"/>
    </row>
    <row r="397" spans="1:104" ht="22.5">
      <c r="A397" s="196">
        <v>115</v>
      </c>
      <c r="B397" s="197" t="s">
        <v>550</v>
      </c>
      <c r="C397" s="198" t="s">
        <v>551</v>
      </c>
      <c r="D397" s="199" t="s">
        <v>141</v>
      </c>
      <c r="E397" s="200">
        <v>43</v>
      </c>
      <c r="F397" s="200">
        <v>0</v>
      </c>
      <c r="G397" s="201">
        <f>E397*F397</f>
        <v>0</v>
      </c>
      <c r="O397" s="195">
        <v>2</v>
      </c>
      <c r="AA397" s="167">
        <v>1</v>
      </c>
      <c r="AB397" s="167">
        <v>7</v>
      </c>
      <c r="AC397" s="167">
        <v>7</v>
      </c>
      <c r="AZ397" s="167">
        <v>2</v>
      </c>
      <c r="BA397" s="167">
        <f>IF(AZ397=1,G397,0)</f>
        <v>0</v>
      </c>
      <c r="BB397" s="167">
        <f>IF(AZ397=2,G397,0)</f>
        <v>0</v>
      </c>
      <c r="BC397" s="167">
        <f>IF(AZ397=3,G397,0)</f>
        <v>0</v>
      </c>
      <c r="BD397" s="167">
        <f>IF(AZ397=4,G397,0)</f>
        <v>0</v>
      </c>
      <c r="BE397" s="167">
        <f>IF(AZ397=5,G397,0)</f>
        <v>0</v>
      </c>
      <c r="CA397" s="202">
        <v>1</v>
      </c>
      <c r="CB397" s="202">
        <v>7</v>
      </c>
      <c r="CZ397" s="167">
        <v>0.00571</v>
      </c>
    </row>
    <row r="398" spans="1:15" ht="12.75">
      <c r="A398" s="203"/>
      <c r="B398" s="205"/>
      <c r="C398" s="206" t="s">
        <v>265</v>
      </c>
      <c r="D398" s="207"/>
      <c r="E398" s="208">
        <v>0</v>
      </c>
      <c r="F398" s="209"/>
      <c r="G398" s="210"/>
      <c r="M398" s="204" t="s">
        <v>265</v>
      </c>
      <c r="O398" s="195"/>
    </row>
    <row r="399" spans="1:15" ht="12.75">
      <c r="A399" s="203"/>
      <c r="B399" s="205"/>
      <c r="C399" s="206" t="s">
        <v>549</v>
      </c>
      <c r="D399" s="207"/>
      <c r="E399" s="208">
        <v>43</v>
      </c>
      <c r="F399" s="209"/>
      <c r="G399" s="210"/>
      <c r="M399" s="204" t="s">
        <v>549</v>
      </c>
      <c r="O399" s="195"/>
    </row>
    <row r="400" spans="1:104" ht="22.5">
      <c r="A400" s="196">
        <v>116</v>
      </c>
      <c r="B400" s="197" t="s">
        <v>552</v>
      </c>
      <c r="C400" s="198" t="s">
        <v>553</v>
      </c>
      <c r="D400" s="199" t="s">
        <v>141</v>
      </c>
      <c r="E400" s="200">
        <v>43</v>
      </c>
      <c r="F400" s="200">
        <v>0</v>
      </c>
      <c r="G400" s="201">
        <f>E400*F400</f>
        <v>0</v>
      </c>
      <c r="O400" s="195">
        <v>2</v>
      </c>
      <c r="AA400" s="167">
        <v>1</v>
      </c>
      <c r="AB400" s="167">
        <v>7</v>
      </c>
      <c r="AC400" s="167">
        <v>7</v>
      </c>
      <c r="AZ400" s="167">
        <v>2</v>
      </c>
      <c r="BA400" s="167">
        <f>IF(AZ400=1,G400,0)</f>
        <v>0</v>
      </c>
      <c r="BB400" s="167">
        <f>IF(AZ400=2,G400,0)</f>
        <v>0</v>
      </c>
      <c r="BC400" s="167">
        <f>IF(AZ400=3,G400,0)</f>
        <v>0</v>
      </c>
      <c r="BD400" s="167">
        <f>IF(AZ400=4,G400,0)</f>
        <v>0</v>
      </c>
      <c r="BE400" s="167">
        <f>IF(AZ400=5,G400,0)</f>
        <v>0</v>
      </c>
      <c r="CA400" s="202">
        <v>1</v>
      </c>
      <c r="CB400" s="202">
        <v>7</v>
      </c>
      <c r="CZ400" s="167">
        <v>0.0002</v>
      </c>
    </row>
    <row r="401" spans="1:15" ht="12.75">
      <c r="A401" s="203"/>
      <c r="B401" s="205"/>
      <c r="C401" s="206" t="s">
        <v>554</v>
      </c>
      <c r="D401" s="207"/>
      <c r="E401" s="208">
        <v>0</v>
      </c>
      <c r="F401" s="209"/>
      <c r="G401" s="210"/>
      <c r="M401" s="204" t="s">
        <v>554</v>
      </c>
      <c r="O401" s="195"/>
    </row>
    <row r="402" spans="1:15" ht="12.75">
      <c r="A402" s="203"/>
      <c r="B402" s="205"/>
      <c r="C402" s="206" t="s">
        <v>265</v>
      </c>
      <c r="D402" s="207"/>
      <c r="E402" s="208">
        <v>0</v>
      </c>
      <c r="F402" s="209"/>
      <c r="G402" s="210"/>
      <c r="M402" s="204" t="s">
        <v>265</v>
      </c>
      <c r="O402" s="195"/>
    </row>
    <row r="403" spans="1:15" ht="12.75">
      <c r="A403" s="203"/>
      <c r="B403" s="205"/>
      <c r="C403" s="206" t="s">
        <v>549</v>
      </c>
      <c r="D403" s="207"/>
      <c r="E403" s="208">
        <v>43</v>
      </c>
      <c r="F403" s="209"/>
      <c r="G403" s="210"/>
      <c r="M403" s="204" t="s">
        <v>549</v>
      </c>
      <c r="O403" s="195"/>
    </row>
    <row r="404" spans="1:104" ht="22.5">
      <c r="A404" s="196">
        <v>117</v>
      </c>
      <c r="B404" s="197" t="s">
        <v>555</v>
      </c>
      <c r="C404" s="198" t="s">
        <v>556</v>
      </c>
      <c r="D404" s="199" t="s">
        <v>141</v>
      </c>
      <c r="E404" s="200">
        <v>69.4163</v>
      </c>
      <c r="F404" s="200">
        <v>0</v>
      </c>
      <c r="G404" s="201">
        <f>E404*F404</f>
        <v>0</v>
      </c>
      <c r="O404" s="195">
        <v>2</v>
      </c>
      <c r="AA404" s="167">
        <v>1</v>
      </c>
      <c r="AB404" s="167">
        <v>7</v>
      </c>
      <c r="AC404" s="167">
        <v>7</v>
      </c>
      <c r="AZ404" s="167">
        <v>2</v>
      </c>
      <c r="BA404" s="167">
        <f>IF(AZ404=1,G404,0)</f>
        <v>0</v>
      </c>
      <c r="BB404" s="167">
        <f>IF(AZ404=2,G404,0)</f>
        <v>0</v>
      </c>
      <c r="BC404" s="167">
        <f>IF(AZ404=3,G404,0)</f>
        <v>0</v>
      </c>
      <c r="BD404" s="167">
        <f>IF(AZ404=4,G404,0)</f>
        <v>0</v>
      </c>
      <c r="BE404" s="167">
        <f>IF(AZ404=5,G404,0)</f>
        <v>0</v>
      </c>
      <c r="CA404" s="202">
        <v>1</v>
      </c>
      <c r="CB404" s="202">
        <v>7</v>
      </c>
      <c r="CZ404" s="167">
        <v>0.0001</v>
      </c>
    </row>
    <row r="405" spans="1:15" ht="12.75">
      <c r="A405" s="203"/>
      <c r="B405" s="205"/>
      <c r="C405" s="206" t="s">
        <v>557</v>
      </c>
      <c r="D405" s="207"/>
      <c r="E405" s="208">
        <v>0</v>
      </c>
      <c r="F405" s="209"/>
      <c r="G405" s="210"/>
      <c r="M405" s="204" t="s">
        <v>557</v>
      </c>
      <c r="O405" s="195"/>
    </row>
    <row r="406" spans="1:15" ht="12.75">
      <c r="A406" s="203"/>
      <c r="B406" s="205"/>
      <c r="C406" s="206" t="s">
        <v>558</v>
      </c>
      <c r="D406" s="207"/>
      <c r="E406" s="208">
        <v>0</v>
      </c>
      <c r="F406" s="209"/>
      <c r="G406" s="210"/>
      <c r="M406" s="204" t="s">
        <v>558</v>
      </c>
      <c r="O406" s="195"/>
    </row>
    <row r="407" spans="1:15" ht="12.75">
      <c r="A407" s="203"/>
      <c r="B407" s="205"/>
      <c r="C407" s="206" t="s">
        <v>559</v>
      </c>
      <c r="D407" s="207"/>
      <c r="E407" s="208">
        <v>69.4163</v>
      </c>
      <c r="F407" s="209"/>
      <c r="G407" s="210"/>
      <c r="M407" s="204" t="s">
        <v>559</v>
      </c>
      <c r="O407" s="195"/>
    </row>
    <row r="408" spans="1:104" ht="22.5">
      <c r="A408" s="196">
        <v>118</v>
      </c>
      <c r="B408" s="197" t="s">
        <v>560</v>
      </c>
      <c r="C408" s="198" t="s">
        <v>561</v>
      </c>
      <c r="D408" s="199" t="s">
        <v>141</v>
      </c>
      <c r="E408" s="200">
        <v>210.4</v>
      </c>
      <c r="F408" s="200">
        <v>0</v>
      </c>
      <c r="G408" s="201">
        <f>E408*F408</f>
        <v>0</v>
      </c>
      <c r="O408" s="195">
        <v>2</v>
      </c>
      <c r="AA408" s="167">
        <v>1</v>
      </c>
      <c r="AB408" s="167">
        <v>7</v>
      </c>
      <c r="AC408" s="167">
        <v>7</v>
      </c>
      <c r="AZ408" s="167">
        <v>2</v>
      </c>
      <c r="BA408" s="167">
        <f>IF(AZ408=1,G408,0)</f>
        <v>0</v>
      </c>
      <c r="BB408" s="167">
        <f>IF(AZ408=2,G408,0)</f>
        <v>0</v>
      </c>
      <c r="BC408" s="167">
        <f>IF(AZ408=3,G408,0)</f>
        <v>0</v>
      </c>
      <c r="BD408" s="167">
        <f>IF(AZ408=4,G408,0)</f>
        <v>0</v>
      </c>
      <c r="BE408" s="167">
        <f>IF(AZ408=5,G408,0)</f>
        <v>0</v>
      </c>
      <c r="CA408" s="202">
        <v>1</v>
      </c>
      <c r="CB408" s="202">
        <v>7</v>
      </c>
      <c r="CZ408" s="167">
        <v>0</v>
      </c>
    </row>
    <row r="409" spans="1:15" ht="12.75">
      <c r="A409" s="203"/>
      <c r="B409" s="205"/>
      <c r="C409" s="206" t="s">
        <v>343</v>
      </c>
      <c r="D409" s="207"/>
      <c r="E409" s="208">
        <v>117.1</v>
      </c>
      <c r="F409" s="209"/>
      <c r="G409" s="210"/>
      <c r="M409" s="204" t="s">
        <v>343</v>
      </c>
      <c r="O409" s="195"/>
    </row>
    <row r="410" spans="1:15" ht="12.75">
      <c r="A410" s="203"/>
      <c r="B410" s="205"/>
      <c r="C410" s="206" t="s">
        <v>562</v>
      </c>
      <c r="D410" s="207"/>
      <c r="E410" s="208">
        <v>93.3</v>
      </c>
      <c r="F410" s="209"/>
      <c r="G410" s="210"/>
      <c r="M410" s="204" t="s">
        <v>562</v>
      </c>
      <c r="O410" s="195"/>
    </row>
    <row r="411" spans="1:104" ht="12.75">
      <c r="A411" s="196">
        <v>119</v>
      </c>
      <c r="B411" s="197" t="s">
        <v>563</v>
      </c>
      <c r="C411" s="198" t="s">
        <v>564</v>
      </c>
      <c r="D411" s="199" t="s">
        <v>141</v>
      </c>
      <c r="E411" s="200">
        <v>20.9025</v>
      </c>
      <c r="F411" s="200">
        <v>0</v>
      </c>
      <c r="G411" s="201">
        <f>E411*F411</f>
        <v>0</v>
      </c>
      <c r="O411" s="195">
        <v>2</v>
      </c>
      <c r="AA411" s="167">
        <v>1</v>
      </c>
      <c r="AB411" s="167">
        <v>7</v>
      </c>
      <c r="AC411" s="167">
        <v>7</v>
      </c>
      <c r="AZ411" s="167">
        <v>2</v>
      </c>
      <c r="BA411" s="167">
        <f>IF(AZ411=1,G411,0)</f>
        <v>0</v>
      </c>
      <c r="BB411" s="167">
        <f>IF(AZ411=2,G411,0)</f>
        <v>0</v>
      </c>
      <c r="BC411" s="167">
        <f>IF(AZ411=3,G411,0)</f>
        <v>0</v>
      </c>
      <c r="BD411" s="167">
        <f>IF(AZ411=4,G411,0)</f>
        <v>0</v>
      </c>
      <c r="BE411" s="167">
        <f>IF(AZ411=5,G411,0)</f>
        <v>0</v>
      </c>
      <c r="CA411" s="202">
        <v>1</v>
      </c>
      <c r="CB411" s="202">
        <v>7</v>
      </c>
      <c r="CZ411" s="167">
        <v>0.00023</v>
      </c>
    </row>
    <row r="412" spans="1:15" ht="12.75">
      <c r="A412" s="203"/>
      <c r="B412" s="205"/>
      <c r="C412" s="206" t="s">
        <v>565</v>
      </c>
      <c r="D412" s="207"/>
      <c r="E412" s="208">
        <v>20.9025</v>
      </c>
      <c r="F412" s="209"/>
      <c r="G412" s="210"/>
      <c r="M412" s="204" t="s">
        <v>565</v>
      </c>
      <c r="O412" s="195"/>
    </row>
    <row r="413" spans="1:104" ht="22.5">
      <c r="A413" s="196">
        <v>120</v>
      </c>
      <c r="B413" s="197" t="s">
        <v>566</v>
      </c>
      <c r="C413" s="198" t="s">
        <v>567</v>
      </c>
      <c r="D413" s="199" t="s">
        <v>141</v>
      </c>
      <c r="E413" s="200">
        <v>210.4</v>
      </c>
      <c r="F413" s="200">
        <v>0</v>
      </c>
      <c r="G413" s="201">
        <f>E413*F413</f>
        <v>0</v>
      </c>
      <c r="O413" s="195">
        <v>2</v>
      </c>
      <c r="AA413" s="167">
        <v>1</v>
      </c>
      <c r="AB413" s="167">
        <v>7</v>
      </c>
      <c r="AC413" s="167">
        <v>7</v>
      </c>
      <c r="AZ413" s="167">
        <v>2</v>
      </c>
      <c r="BA413" s="167">
        <f>IF(AZ413=1,G413,0)</f>
        <v>0</v>
      </c>
      <c r="BB413" s="167">
        <f>IF(AZ413=2,G413,0)</f>
        <v>0</v>
      </c>
      <c r="BC413" s="167">
        <f>IF(AZ413=3,G413,0)</f>
        <v>0</v>
      </c>
      <c r="BD413" s="167">
        <f>IF(AZ413=4,G413,0)</f>
        <v>0</v>
      </c>
      <c r="BE413" s="167">
        <f>IF(AZ413=5,G413,0)</f>
        <v>0</v>
      </c>
      <c r="CA413" s="202">
        <v>1</v>
      </c>
      <c r="CB413" s="202">
        <v>7</v>
      </c>
      <c r="CZ413" s="167">
        <v>0.00229</v>
      </c>
    </row>
    <row r="414" spans="1:15" ht="12.75">
      <c r="A414" s="203"/>
      <c r="B414" s="205"/>
      <c r="C414" s="206" t="s">
        <v>568</v>
      </c>
      <c r="D414" s="207"/>
      <c r="E414" s="208">
        <v>0</v>
      </c>
      <c r="F414" s="209"/>
      <c r="G414" s="210"/>
      <c r="M414" s="204" t="s">
        <v>568</v>
      </c>
      <c r="O414" s="195"/>
    </row>
    <row r="415" spans="1:15" ht="12.75">
      <c r="A415" s="203"/>
      <c r="B415" s="205"/>
      <c r="C415" s="206" t="s">
        <v>343</v>
      </c>
      <c r="D415" s="207"/>
      <c r="E415" s="208">
        <v>117.1</v>
      </c>
      <c r="F415" s="209"/>
      <c r="G415" s="210"/>
      <c r="M415" s="204" t="s">
        <v>343</v>
      </c>
      <c r="O415" s="195"/>
    </row>
    <row r="416" spans="1:15" ht="12.75">
      <c r="A416" s="203"/>
      <c r="B416" s="205"/>
      <c r="C416" s="206" t="s">
        <v>569</v>
      </c>
      <c r="D416" s="207"/>
      <c r="E416" s="208">
        <v>0</v>
      </c>
      <c r="F416" s="209"/>
      <c r="G416" s="210"/>
      <c r="M416" s="204" t="s">
        <v>569</v>
      </c>
      <c r="O416" s="195"/>
    </row>
    <row r="417" spans="1:15" ht="12.75">
      <c r="A417" s="203"/>
      <c r="B417" s="205"/>
      <c r="C417" s="206" t="s">
        <v>344</v>
      </c>
      <c r="D417" s="207"/>
      <c r="E417" s="208">
        <v>93.3</v>
      </c>
      <c r="F417" s="209"/>
      <c r="G417" s="210"/>
      <c r="M417" s="204" t="s">
        <v>344</v>
      </c>
      <c r="O417" s="195"/>
    </row>
    <row r="418" spans="1:104" ht="12.75">
      <c r="A418" s="196">
        <v>121</v>
      </c>
      <c r="B418" s="197" t="s">
        <v>570</v>
      </c>
      <c r="C418" s="198" t="s">
        <v>571</v>
      </c>
      <c r="D418" s="199" t="s">
        <v>141</v>
      </c>
      <c r="E418" s="200">
        <v>196.79</v>
      </c>
      <c r="F418" s="200">
        <v>0</v>
      </c>
      <c r="G418" s="201">
        <f>E418*F418</f>
        <v>0</v>
      </c>
      <c r="O418" s="195">
        <v>2</v>
      </c>
      <c r="AA418" s="167">
        <v>1</v>
      </c>
      <c r="AB418" s="167">
        <v>7</v>
      </c>
      <c r="AC418" s="167">
        <v>7</v>
      </c>
      <c r="AZ418" s="167">
        <v>2</v>
      </c>
      <c r="BA418" s="167">
        <f>IF(AZ418=1,G418,0)</f>
        <v>0</v>
      </c>
      <c r="BB418" s="167">
        <f>IF(AZ418=2,G418,0)</f>
        <v>0</v>
      </c>
      <c r="BC418" s="167">
        <f>IF(AZ418=3,G418,0)</f>
        <v>0</v>
      </c>
      <c r="BD418" s="167">
        <f>IF(AZ418=4,G418,0)</f>
        <v>0</v>
      </c>
      <c r="BE418" s="167">
        <f>IF(AZ418=5,G418,0)</f>
        <v>0</v>
      </c>
      <c r="CA418" s="202">
        <v>1</v>
      </c>
      <c r="CB418" s="202">
        <v>7</v>
      </c>
      <c r="CZ418" s="167">
        <v>0</v>
      </c>
    </row>
    <row r="419" spans="1:15" ht="12.75">
      <c r="A419" s="203"/>
      <c r="B419" s="205"/>
      <c r="C419" s="206" t="s">
        <v>572</v>
      </c>
      <c r="D419" s="207"/>
      <c r="E419" s="208">
        <v>196.79</v>
      </c>
      <c r="F419" s="209"/>
      <c r="G419" s="210"/>
      <c r="M419" s="204" t="s">
        <v>572</v>
      </c>
      <c r="O419" s="195"/>
    </row>
    <row r="420" spans="1:104" ht="12.75">
      <c r="A420" s="196">
        <v>122</v>
      </c>
      <c r="B420" s="197" t="s">
        <v>573</v>
      </c>
      <c r="C420" s="198" t="s">
        <v>574</v>
      </c>
      <c r="D420" s="199" t="s">
        <v>141</v>
      </c>
      <c r="E420" s="200">
        <v>388.2</v>
      </c>
      <c r="F420" s="200">
        <v>0</v>
      </c>
      <c r="G420" s="201">
        <f>E420*F420</f>
        <v>0</v>
      </c>
      <c r="O420" s="195">
        <v>2</v>
      </c>
      <c r="AA420" s="167">
        <v>1</v>
      </c>
      <c r="AB420" s="167">
        <v>7</v>
      </c>
      <c r="AC420" s="167">
        <v>7</v>
      </c>
      <c r="AZ420" s="167">
        <v>2</v>
      </c>
      <c r="BA420" s="167">
        <f>IF(AZ420=1,G420,0)</f>
        <v>0</v>
      </c>
      <c r="BB420" s="167">
        <f>IF(AZ420=2,G420,0)</f>
        <v>0</v>
      </c>
      <c r="BC420" s="167">
        <f>IF(AZ420=3,G420,0)</f>
        <v>0</v>
      </c>
      <c r="BD420" s="167">
        <f>IF(AZ420=4,G420,0)</f>
        <v>0</v>
      </c>
      <c r="BE420" s="167">
        <f>IF(AZ420=5,G420,0)</f>
        <v>0</v>
      </c>
      <c r="CA420" s="202">
        <v>1</v>
      </c>
      <c r="CB420" s="202">
        <v>7</v>
      </c>
      <c r="CZ420" s="167">
        <v>0</v>
      </c>
    </row>
    <row r="421" spans="1:15" ht="12.75">
      <c r="A421" s="203"/>
      <c r="B421" s="205"/>
      <c r="C421" s="206" t="s">
        <v>343</v>
      </c>
      <c r="D421" s="207"/>
      <c r="E421" s="208">
        <v>117.1</v>
      </c>
      <c r="F421" s="209"/>
      <c r="G421" s="210"/>
      <c r="M421" s="204" t="s">
        <v>343</v>
      </c>
      <c r="O421" s="195"/>
    </row>
    <row r="422" spans="1:15" ht="12.75">
      <c r="A422" s="203"/>
      <c r="B422" s="205"/>
      <c r="C422" s="206" t="s">
        <v>344</v>
      </c>
      <c r="D422" s="207"/>
      <c r="E422" s="208">
        <v>93.3</v>
      </c>
      <c r="F422" s="209"/>
      <c r="G422" s="210"/>
      <c r="M422" s="204" t="s">
        <v>344</v>
      </c>
      <c r="O422" s="195"/>
    </row>
    <row r="423" spans="1:15" ht="12.75">
      <c r="A423" s="203"/>
      <c r="B423" s="205"/>
      <c r="C423" s="206" t="s">
        <v>344</v>
      </c>
      <c r="D423" s="207"/>
      <c r="E423" s="208">
        <v>93.3</v>
      </c>
      <c r="F423" s="209"/>
      <c r="G423" s="210"/>
      <c r="M423" s="204" t="s">
        <v>344</v>
      </c>
      <c r="O423" s="195"/>
    </row>
    <row r="424" spans="1:15" ht="12.75">
      <c r="A424" s="203"/>
      <c r="B424" s="205"/>
      <c r="C424" s="206" t="s">
        <v>575</v>
      </c>
      <c r="D424" s="207"/>
      <c r="E424" s="208">
        <v>0</v>
      </c>
      <c r="F424" s="209"/>
      <c r="G424" s="210"/>
      <c r="M424" s="204" t="s">
        <v>575</v>
      </c>
      <c r="O424" s="195"/>
    </row>
    <row r="425" spans="1:15" ht="12.75">
      <c r="A425" s="203"/>
      <c r="B425" s="205"/>
      <c r="C425" s="206" t="s">
        <v>576</v>
      </c>
      <c r="D425" s="207"/>
      <c r="E425" s="208">
        <v>84.5</v>
      </c>
      <c r="F425" s="209"/>
      <c r="G425" s="210"/>
      <c r="M425" s="204" t="s">
        <v>576</v>
      </c>
      <c r="O425" s="195"/>
    </row>
    <row r="426" spans="1:104" ht="12.75">
      <c r="A426" s="196">
        <v>123</v>
      </c>
      <c r="B426" s="197" t="s">
        <v>577</v>
      </c>
      <c r="C426" s="198" t="s">
        <v>578</v>
      </c>
      <c r="D426" s="199" t="s">
        <v>141</v>
      </c>
      <c r="E426" s="200">
        <v>300.9803</v>
      </c>
      <c r="F426" s="200">
        <v>0</v>
      </c>
      <c r="G426" s="201">
        <f>E426*F426</f>
        <v>0</v>
      </c>
      <c r="O426" s="195">
        <v>2</v>
      </c>
      <c r="AA426" s="167">
        <v>3</v>
      </c>
      <c r="AB426" s="167">
        <v>7</v>
      </c>
      <c r="AC426" s="167">
        <v>28323203</v>
      </c>
      <c r="AZ426" s="167">
        <v>2</v>
      </c>
      <c r="BA426" s="167">
        <f>IF(AZ426=1,G426,0)</f>
        <v>0</v>
      </c>
      <c r="BB426" s="167">
        <f>IF(AZ426=2,G426,0)</f>
        <v>0</v>
      </c>
      <c r="BC426" s="167">
        <f>IF(AZ426=3,G426,0)</f>
        <v>0</v>
      </c>
      <c r="BD426" s="167">
        <f>IF(AZ426=4,G426,0)</f>
        <v>0</v>
      </c>
      <c r="BE426" s="167">
        <f>IF(AZ426=5,G426,0)</f>
        <v>0</v>
      </c>
      <c r="CA426" s="202">
        <v>3</v>
      </c>
      <c r="CB426" s="202">
        <v>7</v>
      </c>
      <c r="CZ426" s="167">
        <v>1E-05</v>
      </c>
    </row>
    <row r="427" spans="1:15" ht="12.75">
      <c r="A427" s="203"/>
      <c r="B427" s="205"/>
      <c r="C427" s="206" t="s">
        <v>579</v>
      </c>
      <c r="D427" s="207"/>
      <c r="E427" s="208">
        <v>210.5653</v>
      </c>
      <c r="F427" s="209"/>
      <c r="G427" s="210"/>
      <c r="M427" s="204" t="s">
        <v>579</v>
      </c>
      <c r="O427" s="195"/>
    </row>
    <row r="428" spans="1:15" ht="12.75">
      <c r="A428" s="203"/>
      <c r="B428" s="205"/>
      <c r="C428" s="206" t="s">
        <v>580</v>
      </c>
      <c r="D428" s="207"/>
      <c r="E428" s="208">
        <v>90.415</v>
      </c>
      <c r="F428" s="209"/>
      <c r="G428" s="210"/>
      <c r="M428" s="204" t="s">
        <v>580</v>
      </c>
      <c r="O428" s="195"/>
    </row>
    <row r="429" spans="1:104" ht="12.75">
      <c r="A429" s="196">
        <v>124</v>
      </c>
      <c r="B429" s="197" t="s">
        <v>581</v>
      </c>
      <c r="C429" s="198" t="s">
        <v>582</v>
      </c>
      <c r="D429" s="199" t="s">
        <v>141</v>
      </c>
      <c r="E429" s="200">
        <v>99.831</v>
      </c>
      <c r="F429" s="200">
        <v>0</v>
      </c>
      <c r="G429" s="201">
        <f>E429*F429</f>
        <v>0</v>
      </c>
      <c r="O429" s="195">
        <v>2</v>
      </c>
      <c r="AA429" s="167">
        <v>3</v>
      </c>
      <c r="AB429" s="167">
        <v>7</v>
      </c>
      <c r="AC429" s="167" t="s">
        <v>581</v>
      </c>
      <c r="AZ429" s="167">
        <v>2</v>
      </c>
      <c r="BA429" s="167">
        <f>IF(AZ429=1,G429,0)</f>
        <v>0</v>
      </c>
      <c r="BB429" s="167">
        <f>IF(AZ429=2,G429,0)</f>
        <v>0</v>
      </c>
      <c r="BC429" s="167">
        <f>IF(AZ429=3,G429,0)</f>
        <v>0</v>
      </c>
      <c r="BD429" s="167">
        <f>IF(AZ429=4,G429,0)</f>
        <v>0</v>
      </c>
      <c r="BE429" s="167">
        <f>IF(AZ429=5,G429,0)</f>
        <v>0</v>
      </c>
      <c r="CA429" s="202">
        <v>3</v>
      </c>
      <c r="CB429" s="202">
        <v>7</v>
      </c>
      <c r="CZ429" s="167">
        <v>1E-05</v>
      </c>
    </row>
    <row r="430" spans="1:15" ht="12.75">
      <c r="A430" s="203"/>
      <c r="B430" s="205"/>
      <c r="C430" s="206" t="s">
        <v>530</v>
      </c>
      <c r="D430" s="207"/>
      <c r="E430" s="208">
        <v>99.831</v>
      </c>
      <c r="F430" s="209"/>
      <c r="G430" s="210"/>
      <c r="M430" s="204" t="s">
        <v>530</v>
      </c>
      <c r="O430" s="195"/>
    </row>
    <row r="431" spans="1:104" ht="12.75">
      <c r="A431" s="196">
        <v>125</v>
      </c>
      <c r="B431" s="197" t="s">
        <v>583</v>
      </c>
      <c r="C431" s="198" t="s">
        <v>584</v>
      </c>
      <c r="D431" s="199" t="s">
        <v>99</v>
      </c>
      <c r="E431" s="200">
        <v>2.3689</v>
      </c>
      <c r="F431" s="200">
        <v>0</v>
      </c>
      <c r="G431" s="201">
        <f>E431*F431</f>
        <v>0</v>
      </c>
      <c r="O431" s="195">
        <v>2</v>
      </c>
      <c r="AA431" s="167">
        <v>3</v>
      </c>
      <c r="AB431" s="167">
        <v>7</v>
      </c>
      <c r="AC431" s="167">
        <v>28375460</v>
      </c>
      <c r="AZ431" s="167">
        <v>2</v>
      </c>
      <c r="BA431" s="167">
        <f>IF(AZ431=1,G431,0)</f>
        <v>0</v>
      </c>
      <c r="BB431" s="167">
        <f>IF(AZ431=2,G431,0)</f>
        <v>0</v>
      </c>
      <c r="BC431" s="167">
        <f>IF(AZ431=3,G431,0)</f>
        <v>0</v>
      </c>
      <c r="BD431" s="167">
        <f>IF(AZ431=4,G431,0)</f>
        <v>0</v>
      </c>
      <c r="BE431" s="167">
        <f>IF(AZ431=5,G431,0)</f>
        <v>0</v>
      </c>
      <c r="CA431" s="202">
        <v>3</v>
      </c>
      <c r="CB431" s="202">
        <v>7</v>
      </c>
      <c r="CZ431" s="167">
        <v>0.03</v>
      </c>
    </row>
    <row r="432" spans="1:15" ht="12.75">
      <c r="A432" s="203"/>
      <c r="B432" s="205"/>
      <c r="C432" s="206" t="s">
        <v>585</v>
      </c>
      <c r="D432" s="207"/>
      <c r="E432" s="208">
        <v>2.3689</v>
      </c>
      <c r="F432" s="209"/>
      <c r="G432" s="210"/>
      <c r="M432" s="204" t="s">
        <v>585</v>
      </c>
      <c r="O432" s="195"/>
    </row>
    <row r="433" spans="1:104" ht="12.75">
      <c r="A433" s="196">
        <v>126</v>
      </c>
      <c r="B433" s="197" t="s">
        <v>586</v>
      </c>
      <c r="C433" s="198" t="s">
        <v>587</v>
      </c>
      <c r="D433" s="199" t="s">
        <v>99</v>
      </c>
      <c r="E433" s="200">
        <v>12.3716</v>
      </c>
      <c r="F433" s="200">
        <v>0</v>
      </c>
      <c r="G433" s="201">
        <f>E433*F433</f>
        <v>0</v>
      </c>
      <c r="O433" s="195">
        <v>2</v>
      </c>
      <c r="AA433" s="167">
        <v>3</v>
      </c>
      <c r="AB433" s="167">
        <v>7</v>
      </c>
      <c r="AC433" s="167">
        <v>28375767</v>
      </c>
      <c r="AZ433" s="167">
        <v>2</v>
      </c>
      <c r="BA433" s="167">
        <f>IF(AZ433=1,G433,0)</f>
        <v>0</v>
      </c>
      <c r="BB433" s="167">
        <f>IF(AZ433=2,G433,0)</f>
        <v>0</v>
      </c>
      <c r="BC433" s="167">
        <f>IF(AZ433=3,G433,0)</f>
        <v>0</v>
      </c>
      <c r="BD433" s="167">
        <f>IF(AZ433=4,G433,0)</f>
        <v>0</v>
      </c>
      <c r="BE433" s="167">
        <f>IF(AZ433=5,G433,0)</f>
        <v>0</v>
      </c>
      <c r="CA433" s="202">
        <v>3</v>
      </c>
      <c r="CB433" s="202">
        <v>7</v>
      </c>
      <c r="CZ433" s="167">
        <v>0.021</v>
      </c>
    </row>
    <row r="434" spans="1:15" ht="12.75">
      <c r="A434" s="203"/>
      <c r="B434" s="205"/>
      <c r="C434" s="206" t="s">
        <v>588</v>
      </c>
      <c r="D434" s="207"/>
      <c r="E434" s="208">
        <v>12.3716</v>
      </c>
      <c r="F434" s="209"/>
      <c r="G434" s="210"/>
      <c r="M434" s="204" t="s">
        <v>588</v>
      </c>
      <c r="O434" s="195"/>
    </row>
    <row r="435" spans="1:104" ht="12.75">
      <c r="A435" s="196">
        <v>127</v>
      </c>
      <c r="B435" s="197" t="s">
        <v>589</v>
      </c>
      <c r="C435" s="198" t="s">
        <v>590</v>
      </c>
      <c r="D435" s="199" t="s">
        <v>99</v>
      </c>
      <c r="E435" s="200">
        <v>9.5554</v>
      </c>
      <c r="F435" s="200">
        <v>0</v>
      </c>
      <c r="G435" s="201">
        <f>E435*F435</f>
        <v>0</v>
      </c>
      <c r="O435" s="195">
        <v>2</v>
      </c>
      <c r="AA435" s="167">
        <v>3</v>
      </c>
      <c r="AB435" s="167">
        <v>7</v>
      </c>
      <c r="AC435" s="167" t="s">
        <v>589</v>
      </c>
      <c r="AZ435" s="167">
        <v>2</v>
      </c>
      <c r="BA435" s="167">
        <f>IF(AZ435=1,G435,0)</f>
        <v>0</v>
      </c>
      <c r="BB435" s="167">
        <f>IF(AZ435=2,G435,0)</f>
        <v>0</v>
      </c>
      <c r="BC435" s="167">
        <f>IF(AZ435=3,G435,0)</f>
        <v>0</v>
      </c>
      <c r="BD435" s="167">
        <f>IF(AZ435=4,G435,0)</f>
        <v>0</v>
      </c>
      <c r="BE435" s="167">
        <f>IF(AZ435=5,G435,0)</f>
        <v>0</v>
      </c>
      <c r="CA435" s="202">
        <v>3</v>
      </c>
      <c r="CB435" s="202">
        <v>7</v>
      </c>
      <c r="CZ435" s="167">
        <v>0.03</v>
      </c>
    </row>
    <row r="436" spans="1:15" ht="12.75">
      <c r="A436" s="203"/>
      <c r="B436" s="205"/>
      <c r="C436" s="206" t="s">
        <v>591</v>
      </c>
      <c r="D436" s="207"/>
      <c r="E436" s="208">
        <v>9.5554</v>
      </c>
      <c r="F436" s="209"/>
      <c r="G436" s="210"/>
      <c r="M436" s="204" t="s">
        <v>591</v>
      </c>
      <c r="O436" s="195"/>
    </row>
    <row r="437" spans="1:104" ht="22.5">
      <c r="A437" s="196">
        <v>128</v>
      </c>
      <c r="B437" s="197" t="s">
        <v>592</v>
      </c>
      <c r="C437" s="198" t="s">
        <v>593</v>
      </c>
      <c r="D437" s="199" t="s">
        <v>99</v>
      </c>
      <c r="E437" s="200">
        <v>26.3</v>
      </c>
      <c r="F437" s="200">
        <v>0</v>
      </c>
      <c r="G437" s="201">
        <f>E437*F437</f>
        <v>0</v>
      </c>
      <c r="O437" s="195">
        <v>2</v>
      </c>
      <c r="AA437" s="167">
        <v>3</v>
      </c>
      <c r="AB437" s="167">
        <v>7</v>
      </c>
      <c r="AC437" s="167" t="s">
        <v>592</v>
      </c>
      <c r="AZ437" s="167">
        <v>2</v>
      </c>
      <c r="BA437" s="167">
        <f>IF(AZ437=1,G437,0)</f>
        <v>0</v>
      </c>
      <c r="BB437" s="167">
        <f>IF(AZ437=2,G437,0)</f>
        <v>0</v>
      </c>
      <c r="BC437" s="167">
        <f>IF(AZ437=3,G437,0)</f>
        <v>0</v>
      </c>
      <c r="BD437" s="167">
        <f>IF(AZ437=4,G437,0)</f>
        <v>0</v>
      </c>
      <c r="BE437" s="167">
        <f>IF(AZ437=5,G437,0)</f>
        <v>0</v>
      </c>
      <c r="CA437" s="202">
        <v>3</v>
      </c>
      <c r="CB437" s="202">
        <v>7</v>
      </c>
      <c r="CZ437" s="167">
        <v>0.03</v>
      </c>
    </row>
    <row r="438" spans="1:15" ht="12.75">
      <c r="A438" s="203"/>
      <c r="B438" s="205"/>
      <c r="C438" s="206" t="s">
        <v>594</v>
      </c>
      <c r="D438" s="207"/>
      <c r="E438" s="208">
        <v>26.3</v>
      </c>
      <c r="F438" s="209"/>
      <c r="G438" s="210"/>
      <c r="M438" s="204" t="s">
        <v>594</v>
      </c>
      <c r="O438" s="195"/>
    </row>
    <row r="439" spans="1:104" ht="12.75">
      <c r="A439" s="196">
        <v>129</v>
      </c>
      <c r="B439" s="197" t="s">
        <v>595</v>
      </c>
      <c r="C439" s="198" t="s">
        <v>596</v>
      </c>
      <c r="D439" s="199" t="s">
        <v>141</v>
      </c>
      <c r="E439" s="200">
        <v>200.6952</v>
      </c>
      <c r="F439" s="200">
        <v>0</v>
      </c>
      <c r="G439" s="201">
        <f>E439*F439</f>
        <v>0</v>
      </c>
      <c r="O439" s="195">
        <v>2</v>
      </c>
      <c r="AA439" s="167">
        <v>3</v>
      </c>
      <c r="AB439" s="167">
        <v>7</v>
      </c>
      <c r="AC439" s="167" t="s">
        <v>595</v>
      </c>
      <c r="AZ439" s="167">
        <v>2</v>
      </c>
      <c r="BA439" s="167">
        <f>IF(AZ439=1,G439,0)</f>
        <v>0</v>
      </c>
      <c r="BB439" s="167">
        <f>IF(AZ439=2,G439,0)</f>
        <v>0</v>
      </c>
      <c r="BC439" s="167">
        <f>IF(AZ439=3,G439,0)</f>
        <v>0</v>
      </c>
      <c r="BD439" s="167">
        <f>IF(AZ439=4,G439,0)</f>
        <v>0</v>
      </c>
      <c r="BE439" s="167">
        <f>IF(AZ439=5,G439,0)</f>
        <v>0</v>
      </c>
      <c r="CA439" s="202">
        <v>3</v>
      </c>
      <c r="CB439" s="202">
        <v>7</v>
      </c>
      <c r="CZ439" s="167">
        <v>0.006</v>
      </c>
    </row>
    <row r="440" spans="1:15" ht="12.75">
      <c r="A440" s="203"/>
      <c r="B440" s="205"/>
      <c r="C440" s="206" t="s">
        <v>597</v>
      </c>
      <c r="D440" s="207"/>
      <c r="E440" s="208">
        <v>200.6952</v>
      </c>
      <c r="F440" s="209"/>
      <c r="G440" s="210"/>
      <c r="M440" s="204" t="s">
        <v>597</v>
      </c>
      <c r="O440" s="195"/>
    </row>
    <row r="441" spans="1:104" ht="12.75">
      <c r="A441" s="196">
        <v>130</v>
      </c>
      <c r="B441" s="197" t="s">
        <v>598</v>
      </c>
      <c r="C441" s="198" t="s">
        <v>599</v>
      </c>
      <c r="D441" s="199" t="s">
        <v>61</v>
      </c>
      <c r="E441" s="200"/>
      <c r="F441" s="200">
        <v>0</v>
      </c>
      <c r="G441" s="201">
        <f>E441*F441</f>
        <v>0</v>
      </c>
      <c r="O441" s="195">
        <v>2</v>
      </c>
      <c r="AA441" s="167">
        <v>7</v>
      </c>
      <c r="AB441" s="167">
        <v>1002</v>
      </c>
      <c r="AC441" s="167">
        <v>5</v>
      </c>
      <c r="AZ441" s="167">
        <v>2</v>
      </c>
      <c r="BA441" s="167">
        <f>IF(AZ441=1,G441,0)</f>
        <v>0</v>
      </c>
      <c r="BB441" s="167">
        <f>IF(AZ441=2,G441,0)</f>
        <v>0</v>
      </c>
      <c r="BC441" s="167">
        <f>IF(AZ441=3,G441,0)</f>
        <v>0</v>
      </c>
      <c r="BD441" s="167">
        <f>IF(AZ441=4,G441,0)</f>
        <v>0</v>
      </c>
      <c r="BE441" s="167">
        <f>IF(AZ441=5,G441,0)</f>
        <v>0</v>
      </c>
      <c r="CA441" s="202">
        <v>7</v>
      </c>
      <c r="CB441" s="202">
        <v>1002</v>
      </c>
      <c r="CZ441" s="167">
        <v>0</v>
      </c>
    </row>
    <row r="442" spans="1:57" ht="12.75">
      <c r="A442" s="211"/>
      <c r="B442" s="212" t="s">
        <v>75</v>
      </c>
      <c r="C442" s="213" t="str">
        <f>CONCATENATE(B390," ",C390)</f>
        <v>713 Izolace tepelné</v>
      </c>
      <c r="D442" s="214"/>
      <c r="E442" s="215"/>
      <c r="F442" s="216"/>
      <c r="G442" s="217">
        <f>SUM(G390:G441)</f>
        <v>0</v>
      </c>
      <c r="O442" s="195">
        <v>4</v>
      </c>
      <c r="BA442" s="218">
        <f>SUM(BA390:BA441)</f>
        <v>0</v>
      </c>
      <c r="BB442" s="218">
        <f>SUM(BB390:BB441)</f>
        <v>0</v>
      </c>
      <c r="BC442" s="218">
        <f>SUM(BC390:BC441)</f>
        <v>0</v>
      </c>
      <c r="BD442" s="218">
        <f>SUM(BD390:BD441)</f>
        <v>0</v>
      </c>
      <c r="BE442" s="218">
        <f>SUM(BE390:BE441)</f>
        <v>0</v>
      </c>
    </row>
    <row r="443" spans="1:15" ht="12.75">
      <c r="A443" s="188" t="s">
        <v>72</v>
      </c>
      <c r="B443" s="189" t="s">
        <v>600</v>
      </c>
      <c r="C443" s="190" t="s">
        <v>601</v>
      </c>
      <c r="D443" s="191"/>
      <c r="E443" s="192"/>
      <c r="F443" s="192"/>
      <c r="G443" s="193"/>
      <c r="H443" s="194"/>
      <c r="I443" s="194"/>
      <c r="O443" s="195">
        <v>1</v>
      </c>
    </row>
    <row r="444" spans="1:104" ht="12.75">
      <c r="A444" s="196">
        <v>131</v>
      </c>
      <c r="B444" s="197" t="s">
        <v>602</v>
      </c>
      <c r="C444" s="198" t="s">
        <v>603</v>
      </c>
      <c r="D444" s="199" t="s">
        <v>185</v>
      </c>
      <c r="E444" s="200">
        <v>4</v>
      </c>
      <c r="F444" s="200">
        <v>0</v>
      </c>
      <c r="G444" s="201">
        <f>E444*F444</f>
        <v>0</v>
      </c>
      <c r="O444" s="195">
        <v>2</v>
      </c>
      <c r="AA444" s="167">
        <v>1</v>
      </c>
      <c r="AB444" s="167">
        <v>7</v>
      </c>
      <c r="AC444" s="167">
        <v>7</v>
      </c>
      <c r="AZ444" s="167">
        <v>2</v>
      </c>
      <c r="BA444" s="167">
        <f>IF(AZ444=1,G444,0)</f>
        <v>0</v>
      </c>
      <c r="BB444" s="167">
        <f>IF(AZ444=2,G444,0)</f>
        <v>0</v>
      </c>
      <c r="BC444" s="167">
        <f>IF(AZ444=3,G444,0)</f>
        <v>0</v>
      </c>
      <c r="BD444" s="167">
        <f>IF(AZ444=4,G444,0)</f>
        <v>0</v>
      </c>
      <c r="BE444" s="167">
        <f>IF(AZ444=5,G444,0)</f>
        <v>0</v>
      </c>
      <c r="CA444" s="202">
        <v>1</v>
      </c>
      <c r="CB444" s="202">
        <v>7</v>
      </c>
      <c r="CZ444" s="167">
        <v>0.00158</v>
      </c>
    </row>
    <row r="445" spans="1:15" ht="12.75">
      <c r="A445" s="203"/>
      <c r="B445" s="205"/>
      <c r="C445" s="206" t="s">
        <v>220</v>
      </c>
      <c r="D445" s="207"/>
      <c r="E445" s="208">
        <v>4</v>
      </c>
      <c r="F445" s="209"/>
      <c r="G445" s="210"/>
      <c r="M445" s="204">
        <v>4</v>
      </c>
      <c r="O445" s="195"/>
    </row>
    <row r="446" spans="1:104" ht="12.75">
      <c r="A446" s="196">
        <v>132</v>
      </c>
      <c r="B446" s="197" t="s">
        <v>604</v>
      </c>
      <c r="C446" s="198" t="s">
        <v>605</v>
      </c>
      <c r="D446" s="199" t="s">
        <v>287</v>
      </c>
      <c r="E446" s="200">
        <v>26</v>
      </c>
      <c r="F446" s="200">
        <v>0</v>
      </c>
      <c r="G446" s="201">
        <f>E446*F446</f>
        <v>0</v>
      </c>
      <c r="O446" s="195">
        <v>2</v>
      </c>
      <c r="AA446" s="167">
        <v>1</v>
      </c>
      <c r="AB446" s="167">
        <v>7</v>
      </c>
      <c r="AC446" s="167">
        <v>7</v>
      </c>
      <c r="AZ446" s="167">
        <v>2</v>
      </c>
      <c r="BA446" s="167">
        <f>IF(AZ446=1,G446,0)</f>
        <v>0</v>
      </c>
      <c r="BB446" s="167">
        <f>IF(AZ446=2,G446,0)</f>
        <v>0</v>
      </c>
      <c r="BC446" s="167">
        <f>IF(AZ446=3,G446,0)</f>
        <v>0</v>
      </c>
      <c r="BD446" s="167">
        <f>IF(AZ446=4,G446,0)</f>
        <v>0</v>
      </c>
      <c r="BE446" s="167">
        <f>IF(AZ446=5,G446,0)</f>
        <v>0</v>
      </c>
      <c r="CA446" s="202">
        <v>1</v>
      </c>
      <c r="CB446" s="202">
        <v>7</v>
      </c>
      <c r="CZ446" s="167">
        <v>0.00599</v>
      </c>
    </row>
    <row r="447" spans="1:15" ht="12.75">
      <c r="A447" s="203"/>
      <c r="B447" s="205"/>
      <c r="C447" s="206" t="s">
        <v>606</v>
      </c>
      <c r="D447" s="207"/>
      <c r="E447" s="208">
        <v>26</v>
      </c>
      <c r="F447" s="209"/>
      <c r="G447" s="210"/>
      <c r="M447" s="204" t="s">
        <v>606</v>
      </c>
      <c r="O447" s="195"/>
    </row>
    <row r="448" spans="1:104" ht="12.75">
      <c r="A448" s="196">
        <v>133</v>
      </c>
      <c r="B448" s="197" t="s">
        <v>607</v>
      </c>
      <c r="C448" s="198" t="s">
        <v>608</v>
      </c>
      <c r="D448" s="199" t="s">
        <v>287</v>
      </c>
      <c r="E448" s="200">
        <v>6.5</v>
      </c>
      <c r="F448" s="200">
        <v>0</v>
      </c>
      <c r="G448" s="201">
        <f>E448*F448</f>
        <v>0</v>
      </c>
      <c r="O448" s="195">
        <v>2</v>
      </c>
      <c r="AA448" s="167">
        <v>1</v>
      </c>
      <c r="AB448" s="167">
        <v>7</v>
      </c>
      <c r="AC448" s="167">
        <v>7</v>
      </c>
      <c r="AZ448" s="167">
        <v>2</v>
      </c>
      <c r="BA448" s="167">
        <f>IF(AZ448=1,G448,0)</f>
        <v>0</v>
      </c>
      <c r="BB448" s="167">
        <f>IF(AZ448=2,G448,0)</f>
        <v>0</v>
      </c>
      <c r="BC448" s="167">
        <f>IF(AZ448=3,G448,0)</f>
        <v>0</v>
      </c>
      <c r="BD448" s="167">
        <f>IF(AZ448=4,G448,0)</f>
        <v>0</v>
      </c>
      <c r="BE448" s="167">
        <f>IF(AZ448=5,G448,0)</f>
        <v>0</v>
      </c>
      <c r="CA448" s="202">
        <v>1</v>
      </c>
      <c r="CB448" s="202">
        <v>7</v>
      </c>
      <c r="CZ448" s="167">
        <v>0.00038</v>
      </c>
    </row>
    <row r="449" spans="1:15" ht="12.75">
      <c r="A449" s="203"/>
      <c r="B449" s="205"/>
      <c r="C449" s="206" t="s">
        <v>609</v>
      </c>
      <c r="D449" s="207"/>
      <c r="E449" s="208">
        <v>6.5</v>
      </c>
      <c r="F449" s="209"/>
      <c r="G449" s="210"/>
      <c r="M449" s="204" t="s">
        <v>609</v>
      </c>
      <c r="O449" s="195"/>
    </row>
    <row r="450" spans="1:104" ht="12.75">
      <c r="A450" s="196">
        <v>134</v>
      </c>
      <c r="B450" s="197" t="s">
        <v>610</v>
      </c>
      <c r="C450" s="198" t="s">
        <v>611</v>
      </c>
      <c r="D450" s="199" t="s">
        <v>287</v>
      </c>
      <c r="E450" s="200">
        <v>9.5</v>
      </c>
      <c r="F450" s="200">
        <v>0</v>
      </c>
      <c r="G450" s="201">
        <f>E450*F450</f>
        <v>0</v>
      </c>
      <c r="O450" s="195">
        <v>2</v>
      </c>
      <c r="AA450" s="167">
        <v>1</v>
      </c>
      <c r="AB450" s="167">
        <v>7</v>
      </c>
      <c r="AC450" s="167">
        <v>7</v>
      </c>
      <c r="AZ450" s="167">
        <v>2</v>
      </c>
      <c r="BA450" s="167">
        <f>IF(AZ450=1,G450,0)</f>
        <v>0</v>
      </c>
      <c r="BB450" s="167">
        <f>IF(AZ450=2,G450,0)</f>
        <v>0</v>
      </c>
      <c r="BC450" s="167">
        <f>IF(AZ450=3,G450,0)</f>
        <v>0</v>
      </c>
      <c r="BD450" s="167">
        <f>IF(AZ450=4,G450,0)</f>
        <v>0</v>
      </c>
      <c r="BE450" s="167">
        <f>IF(AZ450=5,G450,0)</f>
        <v>0</v>
      </c>
      <c r="CA450" s="202">
        <v>1</v>
      </c>
      <c r="CB450" s="202">
        <v>7</v>
      </c>
      <c r="CZ450" s="167">
        <v>0.00047</v>
      </c>
    </row>
    <row r="451" spans="1:15" ht="12.75">
      <c r="A451" s="203"/>
      <c r="B451" s="205"/>
      <c r="C451" s="206" t="s">
        <v>479</v>
      </c>
      <c r="D451" s="207"/>
      <c r="E451" s="208">
        <v>9.5</v>
      </c>
      <c r="F451" s="209"/>
      <c r="G451" s="210"/>
      <c r="M451" s="204" t="s">
        <v>479</v>
      </c>
      <c r="O451" s="195"/>
    </row>
    <row r="452" spans="1:104" ht="12.75">
      <c r="A452" s="196">
        <v>135</v>
      </c>
      <c r="B452" s="197" t="s">
        <v>612</v>
      </c>
      <c r="C452" s="198" t="s">
        <v>613</v>
      </c>
      <c r="D452" s="199" t="s">
        <v>287</v>
      </c>
      <c r="E452" s="200">
        <v>0.5</v>
      </c>
      <c r="F452" s="200">
        <v>0</v>
      </c>
      <c r="G452" s="201">
        <f>E452*F452</f>
        <v>0</v>
      </c>
      <c r="O452" s="195">
        <v>2</v>
      </c>
      <c r="AA452" s="167">
        <v>1</v>
      </c>
      <c r="AB452" s="167">
        <v>7</v>
      </c>
      <c r="AC452" s="167">
        <v>7</v>
      </c>
      <c r="AZ452" s="167">
        <v>2</v>
      </c>
      <c r="BA452" s="167">
        <f>IF(AZ452=1,G452,0)</f>
        <v>0</v>
      </c>
      <c r="BB452" s="167">
        <f>IF(AZ452=2,G452,0)</f>
        <v>0</v>
      </c>
      <c r="BC452" s="167">
        <f>IF(AZ452=3,G452,0)</f>
        <v>0</v>
      </c>
      <c r="BD452" s="167">
        <f>IF(AZ452=4,G452,0)</f>
        <v>0</v>
      </c>
      <c r="BE452" s="167">
        <f>IF(AZ452=5,G452,0)</f>
        <v>0</v>
      </c>
      <c r="CA452" s="202">
        <v>1</v>
      </c>
      <c r="CB452" s="202">
        <v>7</v>
      </c>
      <c r="CZ452" s="167">
        <v>0.0007</v>
      </c>
    </row>
    <row r="453" spans="1:15" ht="12.75">
      <c r="A453" s="203"/>
      <c r="B453" s="205"/>
      <c r="C453" s="206" t="s">
        <v>614</v>
      </c>
      <c r="D453" s="207"/>
      <c r="E453" s="208">
        <v>0.5</v>
      </c>
      <c r="F453" s="209"/>
      <c r="G453" s="210"/>
      <c r="M453" s="204" t="s">
        <v>614</v>
      </c>
      <c r="O453" s="195"/>
    </row>
    <row r="454" spans="1:104" ht="12.75">
      <c r="A454" s="196">
        <v>136</v>
      </c>
      <c r="B454" s="197" t="s">
        <v>615</v>
      </c>
      <c r="C454" s="198" t="s">
        <v>616</v>
      </c>
      <c r="D454" s="199" t="s">
        <v>287</v>
      </c>
      <c r="E454" s="200">
        <v>3</v>
      </c>
      <c r="F454" s="200">
        <v>0</v>
      </c>
      <c r="G454" s="201">
        <f>E454*F454</f>
        <v>0</v>
      </c>
      <c r="O454" s="195">
        <v>2</v>
      </c>
      <c r="AA454" s="167">
        <v>1</v>
      </c>
      <c r="AB454" s="167">
        <v>7</v>
      </c>
      <c r="AC454" s="167">
        <v>7</v>
      </c>
      <c r="AZ454" s="167">
        <v>2</v>
      </c>
      <c r="BA454" s="167">
        <f>IF(AZ454=1,G454,0)</f>
        <v>0</v>
      </c>
      <c r="BB454" s="167">
        <f>IF(AZ454=2,G454,0)</f>
        <v>0</v>
      </c>
      <c r="BC454" s="167">
        <f>IF(AZ454=3,G454,0)</f>
        <v>0</v>
      </c>
      <c r="BD454" s="167">
        <f>IF(AZ454=4,G454,0)</f>
        <v>0</v>
      </c>
      <c r="BE454" s="167">
        <f>IF(AZ454=5,G454,0)</f>
        <v>0</v>
      </c>
      <c r="CA454" s="202">
        <v>1</v>
      </c>
      <c r="CB454" s="202">
        <v>7</v>
      </c>
      <c r="CZ454" s="167">
        <v>0.00152</v>
      </c>
    </row>
    <row r="455" spans="1:15" ht="12.75">
      <c r="A455" s="203"/>
      <c r="B455" s="205"/>
      <c r="C455" s="206" t="s">
        <v>192</v>
      </c>
      <c r="D455" s="207"/>
      <c r="E455" s="208">
        <v>3</v>
      </c>
      <c r="F455" s="209"/>
      <c r="G455" s="210"/>
      <c r="M455" s="204">
        <v>3</v>
      </c>
      <c r="O455" s="195"/>
    </row>
    <row r="456" spans="1:104" ht="12.75">
      <c r="A456" s="196">
        <v>137</v>
      </c>
      <c r="B456" s="197" t="s">
        <v>617</v>
      </c>
      <c r="C456" s="198" t="s">
        <v>618</v>
      </c>
      <c r="D456" s="199" t="s">
        <v>287</v>
      </c>
      <c r="E456" s="200">
        <v>2</v>
      </c>
      <c r="F456" s="200">
        <v>0</v>
      </c>
      <c r="G456" s="201">
        <f>E456*F456</f>
        <v>0</v>
      </c>
      <c r="O456" s="195">
        <v>2</v>
      </c>
      <c r="AA456" s="167">
        <v>1</v>
      </c>
      <c r="AB456" s="167">
        <v>7</v>
      </c>
      <c r="AC456" s="167">
        <v>7</v>
      </c>
      <c r="AZ456" s="167">
        <v>2</v>
      </c>
      <c r="BA456" s="167">
        <f>IF(AZ456=1,G456,0)</f>
        <v>0</v>
      </c>
      <c r="BB456" s="167">
        <f>IF(AZ456=2,G456,0)</f>
        <v>0</v>
      </c>
      <c r="BC456" s="167">
        <f>IF(AZ456=3,G456,0)</f>
        <v>0</v>
      </c>
      <c r="BD456" s="167">
        <f>IF(AZ456=4,G456,0)</f>
        <v>0</v>
      </c>
      <c r="BE456" s="167">
        <f>IF(AZ456=5,G456,0)</f>
        <v>0</v>
      </c>
      <c r="CA456" s="202">
        <v>1</v>
      </c>
      <c r="CB456" s="202">
        <v>7</v>
      </c>
      <c r="CZ456" s="167">
        <v>0.00052</v>
      </c>
    </row>
    <row r="457" spans="1:15" ht="12.75">
      <c r="A457" s="203"/>
      <c r="B457" s="205"/>
      <c r="C457" s="206" t="s">
        <v>144</v>
      </c>
      <c r="D457" s="207"/>
      <c r="E457" s="208">
        <v>2</v>
      </c>
      <c r="F457" s="209"/>
      <c r="G457" s="210"/>
      <c r="M457" s="204">
        <v>2</v>
      </c>
      <c r="O457" s="195"/>
    </row>
    <row r="458" spans="1:104" ht="12.75">
      <c r="A458" s="196">
        <v>138</v>
      </c>
      <c r="B458" s="197" t="s">
        <v>619</v>
      </c>
      <c r="C458" s="198" t="s">
        <v>620</v>
      </c>
      <c r="D458" s="199" t="s">
        <v>287</v>
      </c>
      <c r="E458" s="200">
        <v>19</v>
      </c>
      <c r="F458" s="200">
        <v>0</v>
      </c>
      <c r="G458" s="201">
        <f>E458*F458</f>
        <v>0</v>
      </c>
      <c r="O458" s="195">
        <v>2</v>
      </c>
      <c r="AA458" s="167">
        <v>1</v>
      </c>
      <c r="AB458" s="167">
        <v>7</v>
      </c>
      <c r="AC458" s="167">
        <v>7</v>
      </c>
      <c r="AZ458" s="167">
        <v>2</v>
      </c>
      <c r="BA458" s="167">
        <f>IF(AZ458=1,G458,0)</f>
        <v>0</v>
      </c>
      <c r="BB458" s="167">
        <f>IF(AZ458=2,G458,0)</f>
        <v>0</v>
      </c>
      <c r="BC458" s="167">
        <f>IF(AZ458=3,G458,0)</f>
        <v>0</v>
      </c>
      <c r="BD458" s="167">
        <f>IF(AZ458=4,G458,0)</f>
        <v>0</v>
      </c>
      <c r="BE458" s="167">
        <f>IF(AZ458=5,G458,0)</f>
        <v>0</v>
      </c>
      <c r="CA458" s="202">
        <v>1</v>
      </c>
      <c r="CB458" s="202">
        <v>7</v>
      </c>
      <c r="CZ458" s="167">
        <v>0.00131</v>
      </c>
    </row>
    <row r="459" spans="1:15" ht="12.75">
      <c r="A459" s="203"/>
      <c r="B459" s="205"/>
      <c r="C459" s="206" t="s">
        <v>621</v>
      </c>
      <c r="D459" s="207"/>
      <c r="E459" s="208">
        <v>19</v>
      </c>
      <c r="F459" s="209"/>
      <c r="G459" s="210"/>
      <c r="M459" s="204">
        <v>19</v>
      </c>
      <c r="O459" s="195"/>
    </row>
    <row r="460" spans="1:104" ht="22.5">
      <c r="A460" s="196">
        <v>139</v>
      </c>
      <c r="B460" s="197" t="s">
        <v>622</v>
      </c>
      <c r="C460" s="198" t="s">
        <v>623</v>
      </c>
      <c r="D460" s="199" t="s">
        <v>185</v>
      </c>
      <c r="E460" s="200">
        <v>1</v>
      </c>
      <c r="F460" s="200">
        <v>0</v>
      </c>
      <c r="G460" s="201">
        <f>E460*F460</f>
        <v>0</v>
      </c>
      <c r="O460" s="195">
        <v>2</v>
      </c>
      <c r="AA460" s="167">
        <v>1</v>
      </c>
      <c r="AB460" s="167">
        <v>7</v>
      </c>
      <c r="AC460" s="167">
        <v>7</v>
      </c>
      <c r="AZ460" s="167">
        <v>2</v>
      </c>
      <c r="BA460" s="167">
        <f>IF(AZ460=1,G460,0)</f>
        <v>0</v>
      </c>
      <c r="BB460" s="167">
        <f>IF(AZ460=2,G460,0)</f>
        <v>0</v>
      </c>
      <c r="BC460" s="167">
        <f>IF(AZ460=3,G460,0)</f>
        <v>0</v>
      </c>
      <c r="BD460" s="167">
        <f>IF(AZ460=4,G460,0)</f>
        <v>0</v>
      </c>
      <c r="BE460" s="167">
        <f>IF(AZ460=5,G460,0)</f>
        <v>0</v>
      </c>
      <c r="CA460" s="202">
        <v>1</v>
      </c>
      <c r="CB460" s="202">
        <v>7</v>
      </c>
      <c r="CZ460" s="167">
        <v>0.08202</v>
      </c>
    </row>
    <row r="461" spans="1:15" ht="12.75">
      <c r="A461" s="203"/>
      <c r="B461" s="205"/>
      <c r="C461" s="206" t="s">
        <v>73</v>
      </c>
      <c r="D461" s="207"/>
      <c r="E461" s="208">
        <v>1</v>
      </c>
      <c r="F461" s="209"/>
      <c r="G461" s="210"/>
      <c r="M461" s="204">
        <v>1</v>
      </c>
      <c r="O461" s="195"/>
    </row>
    <row r="462" spans="1:104" ht="12.75">
      <c r="A462" s="196">
        <v>140</v>
      </c>
      <c r="B462" s="197" t="s">
        <v>624</v>
      </c>
      <c r="C462" s="198" t="s">
        <v>625</v>
      </c>
      <c r="D462" s="199" t="s">
        <v>287</v>
      </c>
      <c r="E462" s="200">
        <v>54.5</v>
      </c>
      <c r="F462" s="200">
        <v>0</v>
      </c>
      <c r="G462" s="201">
        <f>E462*F462</f>
        <v>0</v>
      </c>
      <c r="O462" s="195">
        <v>2</v>
      </c>
      <c r="AA462" s="167">
        <v>1</v>
      </c>
      <c r="AB462" s="167">
        <v>7</v>
      </c>
      <c r="AC462" s="167">
        <v>7</v>
      </c>
      <c r="AZ462" s="167">
        <v>2</v>
      </c>
      <c r="BA462" s="167">
        <f>IF(AZ462=1,G462,0)</f>
        <v>0</v>
      </c>
      <c r="BB462" s="167">
        <f>IF(AZ462=2,G462,0)</f>
        <v>0</v>
      </c>
      <c r="BC462" s="167">
        <f>IF(AZ462=3,G462,0)</f>
        <v>0</v>
      </c>
      <c r="BD462" s="167">
        <f>IF(AZ462=4,G462,0)</f>
        <v>0</v>
      </c>
      <c r="BE462" s="167">
        <f>IF(AZ462=5,G462,0)</f>
        <v>0</v>
      </c>
      <c r="CA462" s="202">
        <v>1</v>
      </c>
      <c r="CB462" s="202">
        <v>7</v>
      </c>
      <c r="CZ462" s="167">
        <v>0</v>
      </c>
    </row>
    <row r="463" spans="1:15" ht="12.75">
      <c r="A463" s="203"/>
      <c r="B463" s="205"/>
      <c r="C463" s="206" t="s">
        <v>626</v>
      </c>
      <c r="D463" s="207"/>
      <c r="E463" s="208">
        <v>54.5</v>
      </c>
      <c r="F463" s="209"/>
      <c r="G463" s="210"/>
      <c r="M463" s="204" t="s">
        <v>626</v>
      </c>
      <c r="O463" s="195"/>
    </row>
    <row r="464" spans="1:104" ht="12.75">
      <c r="A464" s="196">
        <v>141</v>
      </c>
      <c r="B464" s="197" t="s">
        <v>627</v>
      </c>
      <c r="C464" s="198" t="s">
        <v>628</v>
      </c>
      <c r="D464" s="199" t="s">
        <v>185</v>
      </c>
      <c r="E464" s="200">
        <v>2</v>
      </c>
      <c r="F464" s="200">
        <v>0</v>
      </c>
      <c r="G464" s="201">
        <f>E464*F464</f>
        <v>0</v>
      </c>
      <c r="O464" s="195">
        <v>2</v>
      </c>
      <c r="AA464" s="167">
        <v>1</v>
      </c>
      <c r="AB464" s="167">
        <v>1</v>
      </c>
      <c r="AC464" s="167">
        <v>1</v>
      </c>
      <c r="AZ464" s="167">
        <v>2</v>
      </c>
      <c r="BA464" s="167">
        <f>IF(AZ464=1,G464,0)</f>
        <v>0</v>
      </c>
      <c r="BB464" s="167">
        <f>IF(AZ464=2,G464,0)</f>
        <v>0</v>
      </c>
      <c r="BC464" s="167">
        <f>IF(AZ464=3,G464,0)</f>
        <v>0</v>
      </c>
      <c r="BD464" s="167">
        <f>IF(AZ464=4,G464,0)</f>
        <v>0</v>
      </c>
      <c r="BE464" s="167">
        <f>IF(AZ464=5,G464,0)</f>
        <v>0</v>
      </c>
      <c r="CA464" s="202">
        <v>1</v>
      </c>
      <c r="CB464" s="202">
        <v>1</v>
      </c>
      <c r="CZ464" s="167">
        <v>0.01818</v>
      </c>
    </row>
    <row r="465" spans="1:15" ht="12.75">
      <c r="A465" s="203"/>
      <c r="B465" s="205"/>
      <c r="C465" s="206" t="s">
        <v>144</v>
      </c>
      <c r="D465" s="207"/>
      <c r="E465" s="208">
        <v>2</v>
      </c>
      <c r="F465" s="209"/>
      <c r="G465" s="210"/>
      <c r="M465" s="204">
        <v>2</v>
      </c>
      <c r="O465" s="195"/>
    </row>
    <row r="466" spans="1:104" ht="12.75">
      <c r="A466" s="196">
        <v>142</v>
      </c>
      <c r="B466" s="197" t="s">
        <v>629</v>
      </c>
      <c r="C466" s="198" t="s">
        <v>630</v>
      </c>
      <c r="D466" s="199" t="s">
        <v>61</v>
      </c>
      <c r="E466" s="200"/>
      <c r="F466" s="200">
        <v>0</v>
      </c>
      <c r="G466" s="201">
        <f>E466*F466</f>
        <v>0</v>
      </c>
      <c r="O466" s="195">
        <v>2</v>
      </c>
      <c r="AA466" s="167">
        <v>7</v>
      </c>
      <c r="AB466" s="167">
        <v>1002</v>
      </c>
      <c r="AC466" s="167">
        <v>5</v>
      </c>
      <c r="AZ466" s="167">
        <v>2</v>
      </c>
      <c r="BA466" s="167">
        <f>IF(AZ466=1,G466,0)</f>
        <v>0</v>
      </c>
      <c r="BB466" s="167">
        <f>IF(AZ466=2,G466,0)</f>
        <v>0</v>
      </c>
      <c r="BC466" s="167">
        <f>IF(AZ466=3,G466,0)</f>
        <v>0</v>
      </c>
      <c r="BD466" s="167">
        <f>IF(AZ466=4,G466,0)</f>
        <v>0</v>
      </c>
      <c r="BE466" s="167">
        <f>IF(AZ466=5,G466,0)</f>
        <v>0</v>
      </c>
      <c r="CA466" s="202">
        <v>7</v>
      </c>
      <c r="CB466" s="202">
        <v>1002</v>
      </c>
      <c r="CZ466" s="167">
        <v>0</v>
      </c>
    </row>
    <row r="467" spans="1:57" ht="12.75">
      <c r="A467" s="211"/>
      <c r="B467" s="212" t="s">
        <v>75</v>
      </c>
      <c r="C467" s="213" t="str">
        <f>CONCATENATE(B443," ",C443)</f>
        <v>721 Vnitřní kanalizace</v>
      </c>
      <c r="D467" s="214"/>
      <c r="E467" s="215"/>
      <c r="F467" s="216"/>
      <c r="G467" s="217">
        <f>SUM(G443:G466)</f>
        <v>0</v>
      </c>
      <c r="O467" s="195">
        <v>4</v>
      </c>
      <c r="BA467" s="218">
        <f>SUM(BA443:BA466)</f>
        <v>0</v>
      </c>
      <c r="BB467" s="218">
        <f>SUM(BB443:BB466)</f>
        <v>0</v>
      </c>
      <c r="BC467" s="218">
        <f>SUM(BC443:BC466)</f>
        <v>0</v>
      </c>
      <c r="BD467" s="218">
        <f>SUM(BD443:BD466)</f>
        <v>0</v>
      </c>
      <c r="BE467" s="218">
        <f>SUM(BE443:BE466)</f>
        <v>0</v>
      </c>
    </row>
    <row r="468" spans="1:15" ht="12.75">
      <c r="A468" s="188" t="s">
        <v>72</v>
      </c>
      <c r="B468" s="189" t="s">
        <v>631</v>
      </c>
      <c r="C468" s="190" t="s">
        <v>632</v>
      </c>
      <c r="D468" s="191"/>
      <c r="E468" s="192"/>
      <c r="F468" s="192"/>
      <c r="G468" s="193"/>
      <c r="H468" s="194"/>
      <c r="I468" s="194"/>
      <c r="O468" s="195">
        <v>1</v>
      </c>
    </row>
    <row r="469" spans="1:104" ht="12.75">
      <c r="A469" s="196">
        <v>143</v>
      </c>
      <c r="B469" s="197" t="s">
        <v>633</v>
      </c>
      <c r="C469" s="198" t="s">
        <v>634</v>
      </c>
      <c r="D469" s="199" t="s">
        <v>287</v>
      </c>
      <c r="E469" s="200">
        <v>42</v>
      </c>
      <c r="F469" s="200">
        <v>0</v>
      </c>
      <c r="G469" s="201">
        <f>E469*F469</f>
        <v>0</v>
      </c>
      <c r="O469" s="195">
        <v>2</v>
      </c>
      <c r="AA469" s="167">
        <v>1</v>
      </c>
      <c r="AB469" s="167">
        <v>7</v>
      </c>
      <c r="AC469" s="167">
        <v>7</v>
      </c>
      <c r="AZ469" s="167">
        <v>2</v>
      </c>
      <c r="BA469" s="167">
        <f>IF(AZ469=1,G469,0)</f>
        <v>0</v>
      </c>
      <c r="BB469" s="167">
        <f>IF(AZ469=2,G469,0)</f>
        <v>0</v>
      </c>
      <c r="BC469" s="167">
        <f>IF(AZ469=3,G469,0)</f>
        <v>0</v>
      </c>
      <c r="BD469" s="167">
        <f>IF(AZ469=4,G469,0)</f>
        <v>0</v>
      </c>
      <c r="BE469" s="167">
        <f>IF(AZ469=5,G469,0)</f>
        <v>0</v>
      </c>
      <c r="CA469" s="202">
        <v>1</v>
      </c>
      <c r="CB469" s="202">
        <v>7</v>
      </c>
      <c r="CZ469" s="167">
        <v>0</v>
      </c>
    </row>
    <row r="470" spans="1:15" ht="12.75">
      <c r="A470" s="203"/>
      <c r="B470" s="205"/>
      <c r="C470" s="206" t="s">
        <v>635</v>
      </c>
      <c r="D470" s="207"/>
      <c r="E470" s="208">
        <v>42</v>
      </c>
      <c r="F470" s="209"/>
      <c r="G470" s="210"/>
      <c r="M470" s="204">
        <v>42</v>
      </c>
      <c r="O470" s="195"/>
    </row>
    <row r="471" spans="1:104" ht="12.75">
      <c r="A471" s="196">
        <v>144</v>
      </c>
      <c r="B471" s="197" t="s">
        <v>636</v>
      </c>
      <c r="C471" s="198" t="s">
        <v>637</v>
      </c>
      <c r="D471" s="199" t="s">
        <v>287</v>
      </c>
      <c r="E471" s="200">
        <v>11.55</v>
      </c>
      <c r="F471" s="200">
        <v>0</v>
      </c>
      <c r="G471" s="201">
        <f>E471*F471</f>
        <v>0</v>
      </c>
      <c r="O471" s="195">
        <v>2</v>
      </c>
      <c r="AA471" s="167">
        <v>1</v>
      </c>
      <c r="AB471" s="167">
        <v>7</v>
      </c>
      <c r="AC471" s="167">
        <v>7</v>
      </c>
      <c r="AZ471" s="167">
        <v>2</v>
      </c>
      <c r="BA471" s="167">
        <f>IF(AZ471=1,G471,0)</f>
        <v>0</v>
      </c>
      <c r="BB471" s="167">
        <f>IF(AZ471=2,G471,0)</f>
        <v>0</v>
      </c>
      <c r="BC471" s="167">
        <f>IF(AZ471=3,G471,0)</f>
        <v>0</v>
      </c>
      <c r="BD471" s="167">
        <f>IF(AZ471=4,G471,0)</f>
        <v>0</v>
      </c>
      <c r="BE471" s="167">
        <f>IF(AZ471=5,G471,0)</f>
        <v>0</v>
      </c>
      <c r="CA471" s="202">
        <v>1</v>
      </c>
      <c r="CB471" s="202">
        <v>7</v>
      </c>
      <c r="CZ471" s="167">
        <v>0.00059</v>
      </c>
    </row>
    <row r="472" spans="1:15" ht="12.75">
      <c r="A472" s="203"/>
      <c r="B472" s="205"/>
      <c r="C472" s="206" t="s">
        <v>638</v>
      </c>
      <c r="D472" s="207"/>
      <c r="E472" s="208">
        <v>11.55</v>
      </c>
      <c r="F472" s="209"/>
      <c r="G472" s="210"/>
      <c r="M472" s="204" t="s">
        <v>638</v>
      </c>
      <c r="O472" s="195"/>
    </row>
    <row r="473" spans="1:104" ht="12.75">
      <c r="A473" s="196">
        <v>145</v>
      </c>
      <c r="B473" s="197" t="s">
        <v>639</v>
      </c>
      <c r="C473" s="198" t="s">
        <v>640</v>
      </c>
      <c r="D473" s="199" t="s">
        <v>287</v>
      </c>
      <c r="E473" s="200">
        <v>30.5</v>
      </c>
      <c r="F473" s="200">
        <v>0</v>
      </c>
      <c r="G473" s="201">
        <f>E473*F473</f>
        <v>0</v>
      </c>
      <c r="O473" s="195">
        <v>2</v>
      </c>
      <c r="AA473" s="167">
        <v>1</v>
      </c>
      <c r="AB473" s="167">
        <v>7</v>
      </c>
      <c r="AC473" s="167">
        <v>7</v>
      </c>
      <c r="AZ473" s="167">
        <v>2</v>
      </c>
      <c r="BA473" s="167">
        <f>IF(AZ473=1,G473,0)</f>
        <v>0</v>
      </c>
      <c r="BB473" s="167">
        <f>IF(AZ473=2,G473,0)</f>
        <v>0</v>
      </c>
      <c r="BC473" s="167">
        <f>IF(AZ473=3,G473,0)</f>
        <v>0</v>
      </c>
      <c r="BD473" s="167">
        <f>IF(AZ473=4,G473,0)</f>
        <v>0</v>
      </c>
      <c r="BE473" s="167">
        <f>IF(AZ473=5,G473,0)</f>
        <v>0</v>
      </c>
      <c r="CA473" s="202">
        <v>1</v>
      </c>
      <c r="CB473" s="202">
        <v>7</v>
      </c>
      <c r="CZ473" s="167">
        <v>0.00105</v>
      </c>
    </row>
    <row r="474" spans="1:15" ht="12.75">
      <c r="A474" s="203"/>
      <c r="B474" s="205"/>
      <c r="C474" s="206" t="s">
        <v>641</v>
      </c>
      <c r="D474" s="207"/>
      <c r="E474" s="208">
        <v>30.5</v>
      </c>
      <c r="F474" s="209"/>
      <c r="G474" s="210"/>
      <c r="M474" s="204" t="s">
        <v>641</v>
      </c>
      <c r="O474" s="195"/>
    </row>
    <row r="475" spans="1:104" ht="12.75">
      <c r="A475" s="196">
        <v>146</v>
      </c>
      <c r="B475" s="197" t="s">
        <v>642</v>
      </c>
      <c r="C475" s="198" t="s">
        <v>643</v>
      </c>
      <c r="D475" s="199" t="s">
        <v>185</v>
      </c>
      <c r="E475" s="200">
        <v>8</v>
      </c>
      <c r="F475" s="200">
        <v>0</v>
      </c>
      <c r="G475" s="201">
        <f>E475*F475</f>
        <v>0</v>
      </c>
      <c r="O475" s="195">
        <v>2</v>
      </c>
      <c r="AA475" s="167">
        <v>1</v>
      </c>
      <c r="AB475" s="167">
        <v>7</v>
      </c>
      <c r="AC475" s="167">
        <v>7</v>
      </c>
      <c r="AZ475" s="167">
        <v>2</v>
      </c>
      <c r="BA475" s="167">
        <f>IF(AZ475=1,G475,0)</f>
        <v>0</v>
      </c>
      <c r="BB475" s="167">
        <f>IF(AZ475=2,G475,0)</f>
        <v>0</v>
      </c>
      <c r="BC475" s="167">
        <f>IF(AZ475=3,G475,0)</f>
        <v>0</v>
      </c>
      <c r="BD475" s="167">
        <f>IF(AZ475=4,G475,0)</f>
        <v>0</v>
      </c>
      <c r="BE475" s="167">
        <f>IF(AZ475=5,G475,0)</f>
        <v>0</v>
      </c>
      <c r="CA475" s="202">
        <v>1</v>
      </c>
      <c r="CB475" s="202">
        <v>7</v>
      </c>
      <c r="CZ475" s="167">
        <v>0</v>
      </c>
    </row>
    <row r="476" spans="1:15" ht="12.75">
      <c r="A476" s="203"/>
      <c r="B476" s="205"/>
      <c r="C476" s="206" t="s">
        <v>419</v>
      </c>
      <c r="D476" s="207"/>
      <c r="E476" s="208">
        <v>8</v>
      </c>
      <c r="F476" s="209"/>
      <c r="G476" s="210"/>
      <c r="M476" s="204">
        <v>8</v>
      </c>
      <c r="O476" s="195"/>
    </row>
    <row r="477" spans="1:104" ht="12.75">
      <c r="A477" s="196">
        <v>147</v>
      </c>
      <c r="B477" s="197" t="s">
        <v>644</v>
      </c>
      <c r="C477" s="198" t="s">
        <v>645</v>
      </c>
      <c r="D477" s="199" t="s">
        <v>185</v>
      </c>
      <c r="E477" s="200">
        <v>2</v>
      </c>
      <c r="F477" s="200">
        <v>0</v>
      </c>
      <c r="G477" s="201">
        <f>E477*F477</f>
        <v>0</v>
      </c>
      <c r="O477" s="195">
        <v>2</v>
      </c>
      <c r="AA477" s="167">
        <v>1</v>
      </c>
      <c r="AB477" s="167">
        <v>7</v>
      </c>
      <c r="AC477" s="167">
        <v>7</v>
      </c>
      <c r="AZ477" s="167">
        <v>2</v>
      </c>
      <c r="BA477" s="167">
        <f>IF(AZ477=1,G477,0)</f>
        <v>0</v>
      </c>
      <c r="BB477" s="167">
        <f>IF(AZ477=2,G477,0)</f>
        <v>0</v>
      </c>
      <c r="BC477" s="167">
        <f>IF(AZ477=3,G477,0)</f>
        <v>0</v>
      </c>
      <c r="BD477" s="167">
        <f>IF(AZ477=4,G477,0)</f>
        <v>0</v>
      </c>
      <c r="BE477" s="167">
        <f>IF(AZ477=5,G477,0)</f>
        <v>0</v>
      </c>
      <c r="CA477" s="202">
        <v>1</v>
      </c>
      <c r="CB477" s="202">
        <v>7</v>
      </c>
      <c r="CZ477" s="167">
        <v>0.0022</v>
      </c>
    </row>
    <row r="478" spans="1:15" ht="12.75">
      <c r="A478" s="203"/>
      <c r="B478" s="205"/>
      <c r="C478" s="206" t="s">
        <v>144</v>
      </c>
      <c r="D478" s="207"/>
      <c r="E478" s="208">
        <v>2</v>
      </c>
      <c r="F478" s="209"/>
      <c r="G478" s="210"/>
      <c r="M478" s="204">
        <v>2</v>
      </c>
      <c r="O478" s="195"/>
    </row>
    <row r="479" spans="1:104" ht="12.75">
      <c r="A479" s="196">
        <v>148</v>
      </c>
      <c r="B479" s="197" t="s">
        <v>646</v>
      </c>
      <c r="C479" s="198" t="s">
        <v>647</v>
      </c>
      <c r="D479" s="199" t="s">
        <v>185</v>
      </c>
      <c r="E479" s="200">
        <v>1</v>
      </c>
      <c r="F479" s="200">
        <v>0</v>
      </c>
      <c r="G479" s="201">
        <f>E479*F479</f>
        <v>0</v>
      </c>
      <c r="O479" s="195">
        <v>2</v>
      </c>
      <c r="AA479" s="167">
        <v>1</v>
      </c>
      <c r="AB479" s="167">
        <v>7</v>
      </c>
      <c r="AC479" s="167">
        <v>7</v>
      </c>
      <c r="AZ479" s="167">
        <v>2</v>
      </c>
      <c r="BA479" s="167">
        <f>IF(AZ479=1,G479,0)</f>
        <v>0</v>
      </c>
      <c r="BB479" s="167">
        <f>IF(AZ479=2,G479,0)</f>
        <v>0</v>
      </c>
      <c r="BC479" s="167">
        <f>IF(AZ479=3,G479,0)</f>
        <v>0</v>
      </c>
      <c r="BD479" s="167">
        <f>IF(AZ479=4,G479,0)</f>
        <v>0</v>
      </c>
      <c r="BE479" s="167">
        <f>IF(AZ479=5,G479,0)</f>
        <v>0</v>
      </c>
      <c r="CA479" s="202">
        <v>1</v>
      </c>
      <c r="CB479" s="202">
        <v>7</v>
      </c>
      <c r="CZ479" s="167">
        <v>0</v>
      </c>
    </row>
    <row r="480" spans="1:15" ht="12.75">
      <c r="A480" s="203"/>
      <c r="B480" s="205"/>
      <c r="C480" s="206" t="s">
        <v>73</v>
      </c>
      <c r="D480" s="207"/>
      <c r="E480" s="208">
        <v>1</v>
      </c>
      <c r="F480" s="209"/>
      <c r="G480" s="210"/>
      <c r="M480" s="204">
        <v>1</v>
      </c>
      <c r="O480" s="195"/>
    </row>
    <row r="481" spans="1:104" ht="12.75">
      <c r="A481" s="196">
        <v>149</v>
      </c>
      <c r="B481" s="197" t="s">
        <v>648</v>
      </c>
      <c r="C481" s="198" t="s">
        <v>649</v>
      </c>
      <c r="D481" s="199" t="s">
        <v>185</v>
      </c>
      <c r="E481" s="200">
        <v>2</v>
      </c>
      <c r="F481" s="200">
        <v>0</v>
      </c>
      <c r="G481" s="201">
        <f>E481*F481</f>
        <v>0</v>
      </c>
      <c r="O481" s="195">
        <v>2</v>
      </c>
      <c r="AA481" s="167">
        <v>1</v>
      </c>
      <c r="AB481" s="167">
        <v>7</v>
      </c>
      <c r="AC481" s="167">
        <v>7</v>
      </c>
      <c r="AZ481" s="167">
        <v>2</v>
      </c>
      <c r="BA481" s="167">
        <f>IF(AZ481=1,G481,0)</f>
        <v>0</v>
      </c>
      <c r="BB481" s="167">
        <f>IF(AZ481=2,G481,0)</f>
        <v>0</v>
      </c>
      <c r="BC481" s="167">
        <f>IF(AZ481=3,G481,0)</f>
        <v>0</v>
      </c>
      <c r="BD481" s="167">
        <f>IF(AZ481=4,G481,0)</f>
        <v>0</v>
      </c>
      <c r="BE481" s="167">
        <f>IF(AZ481=5,G481,0)</f>
        <v>0</v>
      </c>
      <c r="CA481" s="202">
        <v>1</v>
      </c>
      <c r="CB481" s="202">
        <v>7</v>
      </c>
      <c r="CZ481" s="167">
        <v>0.00104</v>
      </c>
    </row>
    <row r="482" spans="1:15" ht="12.75">
      <c r="A482" s="203"/>
      <c r="B482" s="205"/>
      <c r="C482" s="206" t="s">
        <v>144</v>
      </c>
      <c r="D482" s="207"/>
      <c r="E482" s="208">
        <v>2</v>
      </c>
      <c r="F482" s="209"/>
      <c r="G482" s="210"/>
      <c r="M482" s="204">
        <v>2</v>
      </c>
      <c r="O482" s="195"/>
    </row>
    <row r="483" spans="1:104" ht="12.75">
      <c r="A483" s="196">
        <v>150</v>
      </c>
      <c r="B483" s="197" t="s">
        <v>650</v>
      </c>
      <c r="C483" s="198" t="s">
        <v>651</v>
      </c>
      <c r="D483" s="199" t="s">
        <v>287</v>
      </c>
      <c r="E483" s="200">
        <v>41</v>
      </c>
      <c r="F483" s="200">
        <v>0</v>
      </c>
      <c r="G483" s="201">
        <f>E483*F483</f>
        <v>0</v>
      </c>
      <c r="O483" s="195">
        <v>2</v>
      </c>
      <c r="AA483" s="167">
        <v>1</v>
      </c>
      <c r="AB483" s="167">
        <v>7</v>
      </c>
      <c r="AC483" s="167">
        <v>7</v>
      </c>
      <c r="AZ483" s="167">
        <v>2</v>
      </c>
      <c r="BA483" s="167">
        <f>IF(AZ483=1,G483,0)</f>
        <v>0</v>
      </c>
      <c r="BB483" s="167">
        <f>IF(AZ483=2,G483,0)</f>
        <v>0</v>
      </c>
      <c r="BC483" s="167">
        <f>IF(AZ483=3,G483,0)</f>
        <v>0</v>
      </c>
      <c r="BD483" s="167">
        <f>IF(AZ483=4,G483,0)</f>
        <v>0</v>
      </c>
      <c r="BE483" s="167">
        <f>IF(AZ483=5,G483,0)</f>
        <v>0</v>
      </c>
      <c r="CA483" s="202">
        <v>1</v>
      </c>
      <c r="CB483" s="202">
        <v>7</v>
      </c>
      <c r="CZ483" s="167">
        <v>1E-05</v>
      </c>
    </row>
    <row r="484" spans="1:15" ht="12.75">
      <c r="A484" s="203"/>
      <c r="B484" s="205"/>
      <c r="C484" s="206" t="s">
        <v>293</v>
      </c>
      <c r="D484" s="207"/>
      <c r="E484" s="208">
        <v>41</v>
      </c>
      <c r="F484" s="209"/>
      <c r="G484" s="210"/>
      <c r="M484" s="204">
        <v>41</v>
      </c>
      <c r="O484" s="195"/>
    </row>
    <row r="485" spans="1:104" ht="22.5">
      <c r="A485" s="196">
        <v>151</v>
      </c>
      <c r="B485" s="197" t="s">
        <v>652</v>
      </c>
      <c r="C485" s="198" t="s">
        <v>653</v>
      </c>
      <c r="D485" s="199" t="s">
        <v>654</v>
      </c>
      <c r="E485" s="200">
        <v>1</v>
      </c>
      <c r="F485" s="200">
        <v>0</v>
      </c>
      <c r="G485" s="201">
        <f>E485*F485</f>
        <v>0</v>
      </c>
      <c r="O485" s="195">
        <v>2</v>
      </c>
      <c r="AA485" s="167">
        <v>1</v>
      </c>
      <c r="AB485" s="167">
        <v>0</v>
      </c>
      <c r="AC485" s="167">
        <v>0</v>
      </c>
      <c r="AZ485" s="167">
        <v>2</v>
      </c>
      <c r="BA485" s="167">
        <f>IF(AZ485=1,G485,0)</f>
        <v>0</v>
      </c>
      <c r="BB485" s="167">
        <f>IF(AZ485=2,G485,0)</f>
        <v>0</v>
      </c>
      <c r="BC485" s="167">
        <f>IF(AZ485=3,G485,0)</f>
        <v>0</v>
      </c>
      <c r="BD485" s="167">
        <f>IF(AZ485=4,G485,0)</f>
        <v>0</v>
      </c>
      <c r="BE485" s="167">
        <f>IF(AZ485=5,G485,0)</f>
        <v>0</v>
      </c>
      <c r="CA485" s="202">
        <v>1</v>
      </c>
      <c r="CB485" s="202">
        <v>0</v>
      </c>
      <c r="CZ485" s="167">
        <v>0</v>
      </c>
    </row>
    <row r="486" spans="1:15" ht="12.75">
      <c r="A486" s="203"/>
      <c r="B486" s="205"/>
      <c r="C486" s="206" t="s">
        <v>73</v>
      </c>
      <c r="D486" s="207"/>
      <c r="E486" s="208">
        <v>1</v>
      </c>
      <c r="F486" s="209"/>
      <c r="G486" s="210"/>
      <c r="M486" s="204">
        <v>1</v>
      </c>
      <c r="O486" s="195"/>
    </row>
    <row r="487" spans="1:104" ht="12.75">
      <c r="A487" s="196">
        <v>152</v>
      </c>
      <c r="B487" s="197" t="s">
        <v>655</v>
      </c>
      <c r="C487" s="198" t="s">
        <v>656</v>
      </c>
      <c r="D487" s="199" t="s">
        <v>287</v>
      </c>
      <c r="E487" s="200">
        <v>12</v>
      </c>
      <c r="F487" s="200">
        <v>0</v>
      </c>
      <c r="G487" s="201">
        <f>E487*F487</f>
        <v>0</v>
      </c>
      <c r="O487" s="195">
        <v>2</v>
      </c>
      <c r="AA487" s="167">
        <v>3</v>
      </c>
      <c r="AB487" s="167">
        <v>7</v>
      </c>
      <c r="AC487" s="167">
        <v>283771126</v>
      </c>
      <c r="AZ487" s="167">
        <v>2</v>
      </c>
      <c r="BA487" s="167">
        <f>IF(AZ487=1,G487,0)</f>
        <v>0</v>
      </c>
      <c r="BB487" s="167">
        <f>IF(AZ487=2,G487,0)</f>
        <v>0</v>
      </c>
      <c r="BC487" s="167">
        <f>IF(AZ487=3,G487,0)</f>
        <v>0</v>
      </c>
      <c r="BD487" s="167">
        <f>IF(AZ487=4,G487,0)</f>
        <v>0</v>
      </c>
      <c r="BE487" s="167">
        <f>IF(AZ487=5,G487,0)</f>
        <v>0</v>
      </c>
      <c r="CA487" s="202">
        <v>3</v>
      </c>
      <c r="CB487" s="202">
        <v>7</v>
      </c>
      <c r="CZ487" s="167">
        <v>5E-05</v>
      </c>
    </row>
    <row r="488" spans="1:15" ht="12.75">
      <c r="A488" s="203"/>
      <c r="B488" s="205"/>
      <c r="C488" s="206" t="s">
        <v>657</v>
      </c>
      <c r="D488" s="207"/>
      <c r="E488" s="208">
        <v>12</v>
      </c>
      <c r="F488" s="209"/>
      <c r="G488" s="210"/>
      <c r="M488" s="204">
        <v>12</v>
      </c>
      <c r="O488" s="195"/>
    </row>
    <row r="489" spans="1:104" ht="12.75">
      <c r="A489" s="196">
        <v>153</v>
      </c>
      <c r="B489" s="197" t="s">
        <v>658</v>
      </c>
      <c r="C489" s="198" t="s">
        <v>659</v>
      </c>
      <c r="D489" s="199" t="s">
        <v>287</v>
      </c>
      <c r="E489" s="200">
        <v>30.5</v>
      </c>
      <c r="F489" s="200">
        <v>0</v>
      </c>
      <c r="G489" s="201">
        <f>E489*F489</f>
        <v>0</v>
      </c>
      <c r="O489" s="195">
        <v>2</v>
      </c>
      <c r="AA489" s="167">
        <v>3</v>
      </c>
      <c r="AB489" s="167">
        <v>7</v>
      </c>
      <c r="AC489" s="167">
        <v>28377114</v>
      </c>
      <c r="AZ489" s="167">
        <v>2</v>
      </c>
      <c r="BA489" s="167">
        <f>IF(AZ489=1,G489,0)</f>
        <v>0</v>
      </c>
      <c r="BB489" s="167">
        <f>IF(AZ489=2,G489,0)</f>
        <v>0</v>
      </c>
      <c r="BC489" s="167">
        <f>IF(AZ489=3,G489,0)</f>
        <v>0</v>
      </c>
      <c r="BD489" s="167">
        <f>IF(AZ489=4,G489,0)</f>
        <v>0</v>
      </c>
      <c r="BE489" s="167">
        <f>IF(AZ489=5,G489,0)</f>
        <v>0</v>
      </c>
      <c r="CA489" s="202">
        <v>3</v>
      </c>
      <c r="CB489" s="202">
        <v>7</v>
      </c>
      <c r="CZ489" s="167">
        <v>0.00011</v>
      </c>
    </row>
    <row r="490" spans="1:15" ht="12.75">
      <c r="A490" s="203"/>
      <c r="B490" s="205"/>
      <c r="C490" s="206" t="s">
        <v>641</v>
      </c>
      <c r="D490" s="207"/>
      <c r="E490" s="208">
        <v>30.5</v>
      </c>
      <c r="F490" s="209"/>
      <c r="G490" s="210"/>
      <c r="M490" s="204" t="s">
        <v>641</v>
      </c>
      <c r="O490" s="195"/>
    </row>
    <row r="491" spans="1:104" ht="12.75">
      <c r="A491" s="196">
        <v>154</v>
      </c>
      <c r="B491" s="197" t="s">
        <v>660</v>
      </c>
      <c r="C491" s="198" t="s">
        <v>661</v>
      </c>
      <c r="D491" s="199" t="s">
        <v>61</v>
      </c>
      <c r="E491" s="200"/>
      <c r="F491" s="200">
        <v>0</v>
      </c>
      <c r="G491" s="201">
        <f>E491*F491</f>
        <v>0</v>
      </c>
      <c r="O491" s="195">
        <v>2</v>
      </c>
      <c r="AA491" s="167">
        <v>7</v>
      </c>
      <c r="AB491" s="167">
        <v>1002</v>
      </c>
      <c r="AC491" s="167">
        <v>5</v>
      </c>
      <c r="AZ491" s="167">
        <v>2</v>
      </c>
      <c r="BA491" s="167">
        <f>IF(AZ491=1,G491,0)</f>
        <v>0</v>
      </c>
      <c r="BB491" s="167">
        <f>IF(AZ491=2,G491,0)</f>
        <v>0</v>
      </c>
      <c r="BC491" s="167">
        <f>IF(AZ491=3,G491,0)</f>
        <v>0</v>
      </c>
      <c r="BD491" s="167">
        <f>IF(AZ491=4,G491,0)</f>
        <v>0</v>
      </c>
      <c r="BE491" s="167">
        <f>IF(AZ491=5,G491,0)</f>
        <v>0</v>
      </c>
      <c r="CA491" s="202">
        <v>7</v>
      </c>
      <c r="CB491" s="202">
        <v>1002</v>
      </c>
      <c r="CZ491" s="167">
        <v>0</v>
      </c>
    </row>
    <row r="492" spans="1:57" ht="12.75">
      <c r="A492" s="211"/>
      <c r="B492" s="212" t="s">
        <v>75</v>
      </c>
      <c r="C492" s="213" t="str">
        <f>CONCATENATE(B468," ",C468)</f>
        <v>722 Vnitřní vodovod</v>
      </c>
      <c r="D492" s="214"/>
      <c r="E492" s="215"/>
      <c r="F492" s="216"/>
      <c r="G492" s="217">
        <f>SUM(G468:G491)</f>
        <v>0</v>
      </c>
      <c r="O492" s="195">
        <v>4</v>
      </c>
      <c r="BA492" s="218">
        <f>SUM(BA468:BA491)</f>
        <v>0</v>
      </c>
      <c r="BB492" s="218">
        <f>SUM(BB468:BB491)</f>
        <v>0</v>
      </c>
      <c r="BC492" s="218">
        <f>SUM(BC468:BC491)</f>
        <v>0</v>
      </c>
      <c r="BD492" s="218">
        <f>SUM(BD468:BD491)</f>
        <v>0</v>
      </c>
      <c r="BE492" s="218">
        <f>SUM(BE468:BE491)</f>
        <v>0</v>
      </c>
    </row>
    <row r="493" spans="1:15" ht="12.75">
      <c r="A493" s="188" t="s">
        <v>72</v>
      </c>
      <c r="B493" s="189" t="s">
        <v>662</v>
      </c>
      <c r="C493" s="190" t="s">
        <v>663</v>
      </c>
      <c r="D493" s="191"/>
      <c r="E493" s="192"/>
      <c r="F493" s="192"/>
      <c r="G493" s="193"/>
      <c r="H493" s="194"/>
      <c r="I493" s="194"/>
      <c r="O493" s="195">
        <v>1</v>
      </c>
    </row>
    <row r="494" spans="1:104" ht="22.5">
      <c r="A494" s="196">
        <v>155</v>
      </c>
      <c r="B494" s="197" t="s">
        <v>664</v>
      </c>
      <c r="C494" s="198" t="s">
        <v>665</v>
      </c>
      <c r="D494" s="199" t="s">
        <v>287</v>
      </c>
      <c r="E494" s="200">
        <v>17.9</v>
      </c>
      <c r="F494" s="200">
        <v>0</v>
      </c>
      <c r="G494" s="201">
        <f>E494*F494</f>
        <v>0</v>
      </c>
      <c r="O494" s="195">
        <v>2</v>
      </c>
      <c r="AA494" s="167">
        <v>1</v>
      </c>
      <c r="AB494" s="167">
        <v>7</v>
      </c>
      <c r="AC494" s="167">
        <v>7</v>
      </c>
      <c r="AZ494" s="167">
        <v>2</v>
      </c>
      <c r="BA494" s="167">
        <f>IF(AZ494=1,G494,0)</f>
        <v>0</v>
      </c>
      <c r="BB494" s="167">
        <f>IF(AZ494=2,G494,0)</f>
        <v>0</v>
      </c>
      <c r="BC494" s="167">
        <f>IF(AZ494=3,G494,0)</f>
        <v>0</v>
      </c>
      <c r="BD494" s="167">
        <f>IF(AZ494=4,G494,0)</f>
        <v>0</v>
      </c>
      <c r="BE494" s="167">
        <f>IF(AZ494=5,G494,0)</f>
        <v>0</v>
      </c>
      <c r="CA494" s="202">
        <v>1</v>
      </c>
      <c r="CB494" s="202">
        <v>7</v>
      </c>
      <c r="CZ494" s="167">
        <v>0.01053</v>
      </c>
    </row>
    <row r="495" spans="1:15" ht="12.75">
      <c r="A495" s="203"/>
      <c r="B495" s="205"/>
      <c r="C495" s="206" t="s">
        <v>666</v>
      </c>
      <c r="D495" s="207"/>
      <c r="E495" s="208">
        <v>17.9</v>
      </c>
      <c r="F495" s="209"/>
      <c r="G495" s="210"/>
      <c r="M495" s="204" t="s">
        <v>666</v>
      </c>
      <c r="O495" s="195"/>
    </row>
    <row r="496" spans="1:104" ht="12.75">
      <c r="A496" s="196">
        <v>156</v>
      </c>
      <c r="B496" s="197" t="s">
        <v>667</v>
      </c>
      <c r="C496" s="198" t="s">
        <v>668</v>
      </c>
      <c r="D496" s="199" t="s">
        <v>287</v>
      </c>
      <c r="E496" s="200">
        <v>3</v>
      </c>
      <c r="F496" s="200">
        <v>0</v>
      </c>
      <c r="G496" s="201">
        <f>E496*F496</f>
        <v>0</v>
      </c>
      <c r="O496" s="195">
        <v>2</v>
      </c>
      <c r="AA496" s="167">
        <v>1</v>
      </c>
      <c r="AB496" s="167">
        <v>7</v>
      </c>
      <c r="AC496" s="167">
        <v>7</v>
      </c>
      <c r="AZ496" s="167">
        <v>2</v>
      </c>
      <c r="BA496" s="167">
        <f>IF(AZ496=1,G496,0)</f>
        <v>0</v>
      </c>
      <c r="BB496" s="167">
        <f>IF(AZ496=2,G496,0)</f>
        <v>0</v>
      </c>
      <c r="BC496" s="167">
        <f>IF(AZ496=3,G496,0)</f>
        <v>0</v>
      </c>
      <c r="BD496" s="167">
        <f>IF(AZ496=4,G496,0)</f>
        <v>0</v>
      </c>
      <c r="BE496" s="167">
        <f>IF(AZ496=5,G496,0)</f>
        <v>0</v>
      </c>
      <c r="CA496" s="202">
        <v>1</v>
      </c>
      <c r="CB496" s="202">
        <v>7</v>
      </c>
      <c r="CZ496" s="167">
        <v>0.00429</v>
      </c>
    </row>
    <row r="497" spans="1:15" ht="12.75">
      <c r="A497" s="203"/>
      <c r="B497" s="205"/>
      <c r="C497" s="206" t="s">
        <v>192</v>
      </c>
      <c r="D497" s="207"/>
      <c r="E497" s="208">
        <v>3</v>
      </c>
      <c r="F497" s="209"/>
      <c r="G497" s="210"/>
      <c r="M497" s="204">
        <v>3</v>
      </c>
      <c r="O497" s="195"/>
    </row>
    <row r="498" spans="1:104" ht="12.75">
      <c r="A498" s="196">
        <v>157</v>
      </c>
      <c r="B498" s="197" t="s">
        <v>669</v>
      </c>
      <c r="C498" s="198" t="s">
        <v>670</v>
      </c>
      <c r="D498" s="199" t="s">
        <v>185</v>
      </c>
      <c r="E498" s="200">
        <v>2</v>
      </c>
      <c r="F498" s="200">
        <v>0</v>
      </c>
      <c r="G498" s="201">
        <f>E498*F498</f>
        <v>0</v>
      </c>
      <c r="O498" s="195">
        <v>2</v>
      </c>
      <c r="AA498" s="167">
        <v>1</v>
      </c>
      <c r="AB498" s="167">
        <v>7</v>
      </c>
      <c r="AC498" s="167">
        <v>7</v>
      </c>
      <c r="AZ498" s="167">
        <v>2</v>
      </c>
      <c r="BA498" s="167">
        <f>IF(AZ498=1,G498,0)</f>
        <v>0</v>
      </c>
      <c r="BB498" s="167">
        <f>IF(AZ498=2,G498,0)</f>
        <v>0</v>
      </c>
      <c r="BC498" s="167">
        <f>IF(AZ498=3,G498,0)</f>
        <v>0</v>
      </c>
      <c r="BD498" s="167">
        <f>IF(AZ498=4,G498,0)</f>
        <v>0</v>
      </c>
      <c r="BE498" s="167">
        <f>IF(AZ498=5,G498,0)</f>
        <v>0</v>
      </c>
      <c r="CA498" s="202">
        <v>1</v>
      </c>
      <c r="CB498" s="202">
        <v>7</v>
      </c>
      <c r="CZ498" s="167">
        <v>0.00066</v>
      </c>
    </row>
    <row r="499" spans="1:15" ht="12.75">
      <c r="A499" s="203"/>
      <c r="B499" s="205"/>
      <c r="C499" s="206" t="s">
        <v>144</v>
      </c>
      <c r="D499" s="207"/>
      <c r="E499" s="208">
        <v>2</v>
      </c>
      <c r="F499" s="209"/>
      <c r="G499" s="210"/>
      <c r="M499" s="204">
        <v>2</v>
      </c>
      <c r="O499" s="195"/>
    </row>
    <row r="500" spans="1:104" ht="12.75">
      <c r="A500" s="196">
        <v>158</v>
      </c>
      <c r="B500" s="197" t="s">
        <v>671</v>
      </c>
      <c r="C500" s="198" t="s">
        <v>672</v>
      </c>
      <c r="D500" s="199" t="s">
        <v>61</v>
      </c>
      <c r="E500" s="200"/>
      <c r="F500" s="200">
        <v>0</v>
      </c>
      <c r="G500" s="201">
        <f>E500*F500</f>
        <v>0</v>
      </c>
      <c r="O500" s="195">
        <v>2</v>
      </c>
      <c r="AA500" s="167">
        <v>7</v>
      </c>
      <c r="AB500" s="167">
        <v>1002</v>
      </c>
      <c r="AC500" s="167">
        <v>5</v>
      </c>
      <c r="AZ500" s="167">
        <v>2</v>
      </c>
      <c r="BA500" s="167">
        <f>IF(AZ500=1,G500,0)</f>
        <v>0</v>
      </c>
      <c r="BB500" s="167">
        <f>IF(AZ500=2,G500,0)</f>
        <v>0</v>
      </c>
      <c r="BC500" s="167">
        <f>IF(AZ500=3,G500,0)</f>
        <v>0</v>
      </c>
      <c r="BD500" s="167">
        <f>IF(AZ500=4,G500,0)</f>
        <v>0</v>
      </c>
      <c r="BE500" s="167">
        <f>IF(AZ500=5,G500,0)</f>
        <v>0</v>
      </c>
      <c r="CA500" s="202">
        <v>7</v>
      </c>
      <c r="CB500" s="202">
        <v>1002</v>
      </c>
      <c r="CZ500" s="167">
        <v>0</v>
      </c>
    </row>
    <row r="501" spans="1:57" ht="12.75">
      <c r="A501" s="211"/>
      <c r="B501" s="212" t="s">
        <v>75</v>
      </c>
      <c r="C501" s="213" t="str">
        <f>CONCATENATE(B493," ",C493)</f>
        <v>723 Vnitřní plynovod</v>
      </c>
      <c r="D501" s="214"/>
      <c r="E501" s="215"/>
      <c r="F501" s="216"/>
      <c r="G501" s="217">
        <f>SUM(G493:G500)</f>
        <v>0</v>
      </c>
      <c r="O501" s="195">
        <v>4</v>
      </c>
      <c r="BA501" s="218">
        <f>SUM(BA493:BA500)</f>
        <v>0</v>
      </c>
      <c r="BB501" s="218">
        <f>SUM(BB493:BB500)</f>
        <v>0</v>
      </c>
      <c r="BC501" s="218">
        <f>SUM(BC493:BC500)</f>
        <v>0</v>
      </c>
      <c r="BD501" s="218">
        <f>SUM(BD493:BD500)</f>
        <v>0</v>
      </c>
      <c r="BE501" s="218">
        <f>SUM(BE493:BE500)</f>
        <v>0</v>
      </c>
    </row>
    <row r="502" spans="1:15" ht="12.75">
      <c r="A502" s="188" t="s">
        <v>72</v>
      </c>
      <c r="B502" s="189" t="s">
        <v>673</v>
      </c>
      <c r="C502" s="190" t="s">
        <v>674</v>
      </c>
      <c r="D502" s="191"/>
      <c r="E502" s="192"/>
      <c r="F502" s="192"/>
      <c r="G502" s="193"/>
      <c r="H502" s="194"/>
      <c r="I502" s="194"/>
      <c r="O502" s="195">
        <v>1</v>
      </c>
    </row>
    <row r="503" spans="1:104" ht="12.75">
      <c r="A503" s="196">
        <v>159</v>
      </c>
      <c r="B503" s="197" t="s">
        <v>675</v>
      </c>
      <c r="C503" s="198" t="s">
        <v>676</v>
      </c>
      <c r="D503" s="199" t="s">
        <v>88</v>
      </c>
      <c r="E503" s="200">
        <v>4</v>
      </c>
      <c r="F503" s="200">
        <v>0</v>
      </c>
      <c r="G503" s="201">
        <f>E503*F503</f>
        <v>0</v>
      </c>
      <c r="O503" s="195">
        <v>2</v>
      </c>
      <c r="AA503" s="167">
        <v>1</v>
      </c>
      <c r="AB503" s="167">
        <v>7</v>
      </c>
      <c r="AC503" s="167">
        <v>7</v>
      </c>
      <c r="AZ503" s="167">
        <v>2</v>
      </c>
      <c r="BA503" s="167">
        <f>IF(AZ503=1,G503,0)</f>
        <v>0</v>
      </c>
      <c r="BB503" s="167">
        <f>IF(AZ503=2,G503,0)</f>
        <v>0</v>
      </c>
      <c r="BC503" s="167">
        <f>IF(AZ503=3,G503,0)</f>
        <v>0</v>
      </c>
      <c r="BD503" s="167">
        <f>IF(AZ503=4,G503,0)</f>
        <v>0</v>
      </c>
      <c r="BE503" s="167">
        <f>IF(AZ503=5,G503,0)</f>
        <v>0</v>
      </c>
      <c r="CA503" s="202">
        <v>1</v>
      </c>
      <c r="CB503" s="202">
        <v>7</v>
      </c>
      <c r="CZ503" s="167">
        <v>0.01772</v>
      </c>
    </row>
    <row r="504" spans="1:15" ht="12.75">
      <c r="A504" s="203"/>
      <c r="B504" s="205"/>
      <c r="C504" s="206" t="s">
        <v>220</v>
      </c>
      <c r="D504" s="207"/>
      <c r="E504" s="208">
        <v>4</v>
      </c>
      <c r="F504" s="209"/>
      <c r="G504" s="210"/>
      <c r="M504" s="204">
        <v>4</v>
      </c>
      <c r="O504" s="195"/>
    </row>
    <row r="505" spans="1:104" ht="12.75">
      <c r="A505" s="196">
        <v>160</v>
      </c>
      <c r="B505" s="197" t="s">
        <v>677</v>
      </c>
      <c r="C505" s="198" t="s">
        <v>678</v>
      </c>
      <c r="D505" s="199" t="s">
        <v>88</v>
      </c>
      <c r="E505" s="200">
        <v>4</v>
      </c>
      <c r="F505" s="200">
        <v>0</v>
      </c>
      <c r="G505" s="201">
        <f>E505*F505</f>
        <v>0</v>
      </c>
      <c r="O505" s="195">
        <v>2</v>
      </c>
      <c r="AA505" s="167">
        <v>1</v>
      </c>
      <c r="AB505" s="167">
        <v>7</v>
      </c>
      <c r="AC505" s="167">
        <v>7</v>
      </c>
      <c r="AZ505" s="167">
        <v>2</v>
      </c>
      <c r="BA505" s="167">
        <f>IF(AZ505=1,G505,0)</f>
        <v>0</v>
      </c>
      <c r="BB505" s="167">
        <f>IF(AZ505=2,G505,0)</f>
        <v>0</v>
      </c>
      <c r="BC505" s="167">
        <f>IF(AZ505=3,G505,0)</f>
        <v>0</v>
      </c>
      <c r="BD505" s="167">
        <f>IF(AZ505=4,G505,0)</f>
        <v>0</v>
      </c>
      <c r="BE505" s="167">
        <f>IF(AZ505=5,G505,0)</f>
        <v>0</v>
      </c>
      <c r="CA505" s="202">
        <v>1</v>
      </c>
      <c r="CB505" s="202">
        <v>7</v>
      </c>
      <c r="CZ505" s="167">
        <v>0.02385</v>
      </c>
    </row>
    <row r="506" spans="1:15" ht="12.75">
      <c r="A506" s="203"/>
      <c r="B506" s="205"/>
      <c r="C506" s="206" t="s">
        <v>220</v>
      </c>
      <c r="D506" s="207"/>
      <c r="E506" s="208">
        <v>4</v>
      </c>
      <c r="F506" s="209"/>
      <c r="G506" s="210"/>
      <c r="M506" s="204">
        <v>4</v>
      </c>
      <c r="O506" s="195"/>
    </row>
    <row r="507" spans="1:104" ht="12.75">
      <c r="A507" s="196">
        <v>161</v>
      </c>
      <c r="B507" s="197" t="s">
        <v>679</v>
      </c>
      <c r="C507" s="198" t="s">
        <v>680</v>
      </c>
      <c r="D507" s="199" t="s">
        <v>88</v>
      </c>
      <c r="E507" s="200">
        <v>2</v>
      </c>
      <c r="F507" s="200">
        <v>0</v>
      </c>
      <c r="G507" s="201">
        <f>E507*F507</f>
        <v>0</v>
      </c>
      <c r="O507" s="195">
        <v>2</v>
      </c>
      <c r="AA507" s="167">
        <v>1</v>
      </c>
      <c r="AB507" s="167">
        <v>7</v>
      </c>
      <c r="AC507" s="167">
        <v>7</v>
      </c>
      <c r="AZ507" s="167">
        <v>2</v>
      </c>
      <c r="BA507" s="167">
        <f>IF(AZ507=1,G507,0)</f>
        <v>0</v>
      </c>
      <c r="BB507" s="167">
        <f>IF(AZ507=2,G507,0)</f>
        <v>0</v>
      </c>
      <c r="BC507" s="167">
        <f>IF(AZ507=3,G507,0)</f>
        <v>0</v>
      </c>
      <c r="BD507" s="167">
        <f>IF(AZ507=4,G507,0)</f>
        <v>0</v>
      </c>
      <c r="BE507" s="167">
        <f>IF(AZ507=5,G507,0)</f>
        <v>0</v>
      </c>
      <c r="CA507" s="202">
        <v>1</v>
      </c>
      <c r="CB507" s="202">
        <v>7</v>
      </c>
      <c r="CZ507" s="167">
        <v>0.01701</v>
      </c>
    </row>
    <row r="508" spans="1:15" ht="12.75">
      <c r="A508" s="203"/>
      <c r="B508" s="205"/>
      <c r="C508" s="206" t="s">
        <v>144</v>
      </c>
      <c r="D508" s="207"/>
      <c r="E508" s="208">
        <v>2</v>
      </c>
      <c r="F508" s="209"/>
      <c r="G508" s="210"/>
      <c r="M508" s="204">
        <v>2</v>
      </c>
      <c r="O508" s="195"/>
    </row>
    <row r="509" spans="1:104" ht="12.75">
      <c r="A509" s="196">
        <v>162</v>
      </c>
      <c r="B509" s="197" t="s">
        <v>681</v>
      </c>
      <c r="C509" s="198" t="s">
        <v>682</v>
      </c>
      <c r="D509" s="199" t="s">
        <v>88</v>
      </c>
      <c r="E509" s="200">
        <v>5</v>
      </c>
      <c r="F509" s="200">
        <v>0</v>
      </c>
      <c r="G509" s="201">
        <f>E509*F509</f>
        <v>0</v>
      </c>
      <c r="O509" s="195">
        <v>2</v>
      </c>
      <c r="AA509" s="167">
        <v>1</v>
      </c>
      <c r="AB509" s="167">
        <v>7</v>
      </c>
      <c r="AC509" s="167">
        <v>7</v>
      </c>
      <c r="AZ509" s="167">
        <v>2</v>
      </c>
      <c r="BA509" s="167">
        <f>IF(AZ509=1,G509,0)</f>
        <v>0</v>
      </c>
      <c r="BB509" s="167">
        <f>IF(AZ509=2,G509,0)</f>
        <v>0</v>
      </c>
      <c r="BC509" s="167">
        <f>IF(AZ509=3,G509,0)</f>
        <v>0</v>
      </c>
      <c r="BD509" s="167">
        <f>IF(AZ509=4,G509,0)</f>
        <v>0</v>
      </c>
      <c r="BE509" s="167">
        <f>IF(AZ509=5,G509,0)</f>
        <v>0</v>
      </c>
      <c r="CA509" s="202">
        <v>1</v>
      </c>
      <c r="CB509" s="202">
        <v>7</v>
      </c>
      <c r="CZ509" s="167">
        <v>0.01351</v>
      </c>
    </row>
    <row r="510" spans="1:15" ht="12.75">
      <c r="A510" s="203"/>
      <c r="B510" s="205"/>
      <c r="C510" s="206" t="s">
        <v>297</v>
      </c>
      <c r="D510" s="207"/>
      <c r="E510" s="208">
        <v>5</v>
      </c>
      <c r="F510" s="209"/>
      <c r="G510" s="210"/>
      <c r="M510" s="204">
        <v>5</v>
      </c>
      <c r="O510" s="195"/>
    </row>
    <row r="511" spans="1:104" ht="12.75">
      <c r="A511" s="196">
        <v>163</v>
      </c>
      <c r="B511" s="197" t="s">
        <v>683</v>
      </c>
      <c r="C511" s="198" t="s">
        <v>684</v>
      </c>
      <c r="D511" s="199" t="s">
        <v>88</v>
      </c>
      <c r="E511" s="200">
        <v>1</v>
      </c>
      <c r="F511" s="200">
        <v>0</v>
      </c>
      <c r="G511" s="201">
        <f>E511*F511</f>
        <v>0</v>
      </c>
      <c r="O511" s="195">
        <v>2</v>
      </c>
      <c r="AA511" s="167">
        <v>1</v>
      </c>
      <c r="AB511" s="167">
        <v>7</v>
      </c>
      <c r="AC511" s="167">
        <v>7</v>
      </c>
      <c r="AZ511" s="167">
        <v>2</v>
      </c>
      <c r="BA511" s="167">
        <f>IF(AZ511=1,G511,0)</f>
        <v>0</v>
      </c>
      <c r="BB511" s="167">
        <f>IF(AZ511=2,G511,0)</f>
        <v>0</v>
      </c>
      <c r="BC511" s="167">
        <f>IF(AZ511=3,G511,0)</f>
        <v>0</v>
      </c>
      <c r="BD511" s="167">
        <f>IF(AZ511=4,G511,0)</f>
        <v>0</v>
      </c>
      <c r="BE511" s="167">
        <f>IF(AZ511=5,G511,0)</f>
        <v>0</v>
      </c>
      <c r="CA511" s="202">
        <v>1</v>
      </c>
      <c r="CB511" s="202">
        <v>7</v>
      </c>
      <c r="CZ511" s="167">
        <v>0.01444</v>
      </c>
    </row>
    <row r="512" spans="1:15" ht="12.75">
      <c r="A512" s="203"/>
      <c r="B512" s="205"/>
      <c r="C512" s="206" t="s">
        <v>73</v>
      </c>
      <c r="D512" s="207"/>
      <c r="E512" s="208">
        <v>1</v>
      </c>
      <c r="F512" s="209"/>
      <c r="G512" s="210"/>
      <c r="M512" s="204">
        <v>1</v>
      </c>
      <c r="O512" s="195"/>
    </row>
    <row r="513" spans="1:104" ht="12.75">
      <c r="A513" s="196">
        <v>164</v>
      </c>
      <c r="B513" s="197" t="s">
        <v>685</v>
      </c>
      <c r="C513" s="198" t="s">
        <v>686</v>
      </c>
      <c r="D513" s="199" t="s">
        <v>88</v>
      </c>
      <c r="E513" s="200">
        <v>4</v>
      </c>
      <c r="F513" s="200">
        <v>0</v>
      </c>
      <c r="G513" s="201">
        <f>E513*F513</f>
        <v>0</v>
      </c>
      <c r="O513" s="195">
        <v>2</v>
      </c>
      <c r="AA513" s="167">
        <v>1</v>
      </c>
      <c r="AB513" s="167">
        <v>7</v>
      </c>
      <c r="AC513" s="167">
        <v>7</v>
      </c>
      <c r="AZ513" s="167">
        <v>2</v>
      </c>
      <c r="BA513" s="167">
        <f>IF(AZ513=1,G513,0)</f>
        <v>0</v>
      </c>
      <c r="BB513" s="167">
        <f>IF(AZ513=2,G513,0)</f>
        <v>0</v>
      </c>
      <c r="BC513" s="167">
        <f>IF(AZ513=3,G513,0)</f>
        <v>0</v>
      </c>
      <c r="BD513" s="167">
        <f>IF(AZ513=4,G513,0)</f>
        <v>0</v>
      </c>
      <c r="BE513" s="167">
        <f>IF(AZ513=5,G513,0)</f>
        <v>0</v>
      </c>
      <c r="CA513" s="202">
        <v>1</v>
      </c>
      <c r="CB513" s="202">
        <v>7</v>
      </c>
      <c r="CZ513" s="167">
        <v>0</v>
      </c>
    </row>
    <row r="514" spans="1:15" ht="12.75">
      <c r="A514" s="203"/>
      <c r="B514" s="205"/>
      <c r="C514" s="206" t="s">
        <v>220</v>
      </c>
      <c r="D514" s="207"/>
      <c r="E514" s="208">
        <v>4</v>
      </c>
      <c r="F514" s="209"/>
      <c r="G514" s="210"/>
      <c r="M514" s="204">
        <v>4</v>
      </c>
      <c r="O514" s="195"/>
    </row>
    <row r="515" spans="1:104" ht="12.75">
      <c r="A515" s="196">
        <v>165</v>
      </c>
      <c r="B515" s="197" t="s">
        <v>687</v>
      </c>
      <c r="C515" s="198" t="s">
        <v>688</v>
      </c>
      <c r="D515" s="199" t="s">
        <v>88</v>
      </c>
      <c r="E515" s="200">
        <v>2</v>
      </c>
      <c r="F515" s="200">
        <v>0</v>
      </c>
      <c r="G515" s="201">
        <f>E515*F515</f>
        <v>0</v>
      </c>
      <c r="O515" s="195">
        <v>2</v>
      </c>
      <c r="AA515" s="167">
        <v>1</v>
      </c>
      <c r="AB515" s="167">
        <v>7</v>
      </c>
      <c r="AC515" s="167">
        <v>7</v>
      </c>
      <c r="AZ515" s="167">
        <v>2</v>
      </c>
      <c r="BA515" s="167">
        <f>IF(AZ515=1,G515,0)</f>
        <v>0</v>
      </c>
      <c r="BB515" s="167">
        <f>IF(AZ515=2,G515,0)</f>
        <v>0</v>
      </c>
      <c r="BC515" s="167">
        <f>IF(AZ515=3,G515,0)</f>
        <v>0</v>
      </c>
      <c r="BD515" s="167">
        <f>IF(AZ515=4,G515,0)</f>
        <v>0</v>
      </c>
      <c r="BE515" s="167">
        <f>IF(AZ515=5,G515,0)</f>
        <v>0</v>
      </c>
      <c r="CA515" s="202">
        <v>1</v>
      </c>
      <c r="CB515" s="202">
        <v>7</v>
      </c>
      <c r="CZ515" s="167">
        <v>0.00062</v>
      </c>
    </row>
    <row r="516" spans="1:15" ht="12.75">
      <c r="A516" s="203"/>
      <c r="B516" s="205"/>
      <c r="C516" s="206" t="s">
        <v>144</v>
      </c>
      <c r="D516" s="207"/>
      <c r="E516" s="208">
        <v>2</v>
      </c>
      <c r="F516" s="209"/>
      <c r="G516" s="210"/>
      <c r="M516" s="204">
        <v>2</v>
      </c>
      <c r="O516" s="195"/>
    </row>
    <row r="517" spans="1:104" ht="12.75">
      <c r="A517" s="196">
        <v>166</v>
      </c>
      <c r="B517" s="197" t="s">
        <v>689</v>
      </c>
      <c r="C517" s="198" t="s">
        <v>690</v>
      </c>
      <c r="D517" s="199" t="s">
        <v>88</v>
      </c>
      <c r="E517" s="200">
        <v>1</v>
      </c>
      <c r="F517" s="200">
        <v>0</v>
      </c>
      <c r="G517" s="201">
        <f>E517*F517</f>
        <v>0</v>
      </c>
      <c r="O517" s="195">
        <v>2</v>
      </c>
      <c r="AA517" s="167">
        <v>1</v>
      </c>
      <c r="AB517" s="167">
        <v>7</v>
      </c>
      <c r="AC517" s="167">
        <v>7</v>
      </c>
      <c r="AZ517" s="167">
        <v>2</v>
      </c>
      <c r="BA517" s="167">
        <f>IF(AZ517=1,G517,0)</f>
        <v>0</v>
      </c>
      <c r="BB517" s="167">
        <f>IF(AZ517=2,G517,0)</f>
        <v>0</v>
      </c>
      <c r="BC517" s="167">
        <f>IF(AZ517=3,G517,0)</f>
        <v>0</v>
      </c>
      <c r="BD517" s="167">
        <f>IF(AZ517=4,G517,0)</f>
        <v>0</v>
      </c>
      <c r="BE517" s="167">
        <f>IF(AZ517=5,G517,0)</f>
        <v>0</v>
      </c>
      <c r="CA517" s="202">
        <v>1</v>
      </c>
      <c r="CB517" s="202">
        <v>7</v>
      </c>
      <c r="CZ517" s="167">
        <v>0.00072</v>
      </c>
    </row>
    <row r="518" spans="1:15" ht="12.75">
      <c r="A518" s="203"/>
      <c r="B518" s="205"/>
      <c r="C518" s="206" t="s">
        <v>73</v>
      </c>
      <c r="D518" s="207"/>
      <c r="E518" s="208">
        <v>1</v>
      </c>
      <c r="F518" s="209"/>
      <c r="G518" s="210"/>
      <c r="M518" s="204">
        <v>1</v>
      </c>
      <c r="O518" s="195"/>
    </row>
    <row r="519" spans="1:104" ht="12.75">
      <c r="A519" s="196">
        <v>167</v>
      </c>
      <c r="B519" s="197" t="s">
        <v>691</v>
      </c>
      <c r="C519" s="198" t="s">
        <v>692</v>
      </c>
      <c r="D519" s="199" t="s">
        <v>88</v>
      </c>
      <c r="E519" s="200">
        <v>5</v>
      </c>
      <c r="F519" s="200">
        <v>0</v>
      </c>
      <c r="G519" s="201">
        <f>E519*F519</f>
        <v>0</v>
      </c>
      <c r="O519" s="195">
        <v>2</v>
      </c>
      <c r="AA519" s="167">
        <v>1</v>
      </c>
      <c r="AB519" s="167">
        <v>7</v>
      </c>
      <c r="AC519" s="167">
        <v>7</v>
      </c>
      <c r="AZ519" s="167">
        <v>2</v>
      </c>
      <c r="BA519" s="167">
        <f>IF(AZ519=1,G519,0)</f>
        <v>0</v>
      </c>
      <c r="BB519" s="167">
        <f>IF(AZ519=2,G519,0)</f>
        <v>0</v>
      </c>
      <c r="BC519" s="167">
        <f>IF(AZ519=3,G519,0)</f>
        <v>0</v>
      </c>
      <c r="BD519" s="167">
        <f>IF(AZ519=4,G519,0)</f>
        <v>0</v>
      </c>
      <c r="BE519" s="167">
        <f>IF(AZ519=5,G519,0)</f>
        <v>0</v>
      </c>
      <c r="CA519" s="202">
        <v>1</v>
      </c>
      <c r="CB519" s="202">
        <v>7</v>
      </c>
      <c r="CZ519" s="167">
        <v>0.00387</v>
      </c>
    </row>
    <row r="520" spans="1:15" ht="12.75">
      <c r="A520" s="203"/>
      <c r="B520" s="205"/>
      <c r="C520" s="206" t="s">
        <v>297</v>
      </c>
      <c r="D520" s="207"/>
      <c r="E520" s="208">
        <v>5</v>
      </c>
      <c r="F520" s="209"/>
      <c r="G520" s="210"/>
      <c r="M520" s="204">
        <v>5</v>
      </c>
      <c r="O520" s="195"/>
    </row>
    <row r="521" spans="1:104" ht="12.75">
      <c r="A521" s="196">
        <v>168</v>
      </c>
      <c r="B521" s="197" t="s">
        <v>693</v>
      </c>
      <c r="C521" s="198" t="s">
        <v>694</v>
      </c>
      <c r="D521" s="199" t="s">
        <v>88</v>
      </c>
      <c r="E521" s="200">
        <v>19</v>
      </c>
      <c r="F521" s="200">
        <v>0</v>
      </c>
      <c r="G521" s="201">
        <f>E521*F521</f>
        <v>0</v>
      </c>
      <c r="O521" s="195">
        <v>2</v>
      </c>
      <c r="AA521" s="167">
        <v>1</v>
      </c>
      <c r="AB521" s="167">
        <v>7</v>
      </c>
      <c r="AC521" s="167">
        <v>7</v>
      </c>
      <c r="AZ521" s="167">
        <v>2</v>
      </c>
      <c r="BA521" s="167">
        <f>IF(AZ521=1,G521,0)</f>
        <v>0</v>
      </c>
      <c r="BB521" s="167">
        <f>IF(AZ521=2,G521,0)</f>
        <v>0</v>
      </c>
      <c r="BC521" s="167">
        <f>IF(AZ521=3,G521,0)</f>
        <v>0</v>
      </c>
      <c r="BD521" s="167">
        <f>IF(AZ521=4,G521,0)</f>
        <v>0</v>
      </c>
      <c r="BE521" s="167">
        <f>IF(AZ521=5,G521,0)</f>
        <v>0</v>
      </c>
      <c r="CA521" s="202">
        <v>1</v>
      </c>
      <c r="CB521" s="202">
        <v>7</v>
      </c>
      <c r="CZ521" s="167">
        <v>0.00017</v>
      </c>
    </row>
    <row r="522" spans="1:15" ht="12.75">
      <c r="A522" s="203"/>
      <c r="B522" s="205"/>
      <c r="C522" s="206" t="s">
        <v>621</v>
      </c>
      <c r="D522" s="207"/>
      <c r="E522" s="208">
        <v>19</v>
      </c>
      <c r="F522" s="209"/>
      <c r="G522" s="210"/>
      <c r="M522" s="204">
        <v>19</v>
      </c>
      <c r="O522" s="195"/>
    </row>
    <row r="523" spans="1:104" ht="12.75">
      <c r="A523" s="196">
        <v>169</v>
      </c>
      <c r="B523" s="197" t="s">
        <v>695</v>
      </c>
      <c r="C523" s="198" t="s">
        <v>696</v>
      </c>
      <c r="D523" s="199" t="s">
        <v>88</v>
      </c>
      <c r="E523" s="200">
        <v>1</v>
      </c>
      <c r="F523" s="200">
        <v>0</v>
      </c>
      <c r="G523" s="201">
        <f>E523*F523</f>
        <v>0</v>
      </c>
      <c r="O523" s="195">
        <v>2</v>
      </c>
      <c r="AA523" s="167">
        <v>1</v>
      </c>
      <c r="AB523" s="167">
        <v>7</v>
      </c>
      <c r="AC523" s="167">
        <v>7</v>
      </c>
      <c r="AZ523" s="167">
        <v>2</v>
      </c>
      <c r="BA523" s="167">
        <f>IF(AZ523=1,G523,0)</f>
        <v>0</v>
      </c>
      <c r="BB523" s="167">
        <f>IF(AZ523=2,G523,0)</f>
        <v>0</v>
      </c>
      <c r="BC523" s="167">
        <f>IF(AZ523=3,G523,0)</f>
        <v>0</v>
      </c>
      <c r="BD523" s="167">
        <f>IF(AZ523=4,G523,0)</f>
        <v>0</v>
      </c>
      <c r="BE523" s="167">
        <f>IF(AZ523=5,G523,0)</f>
        <v>0</v>
      </c>
      <c r="CA523" s="202">
        <v>1</v>
      </c>
      <c r="CB523" s="202">
        <v>7</v>
      </c>
      <c r="CZ523" s="167">
        <v>0.00024</v>
      </c>
    </row>
    <row r="524" spans="1:15" ht="12.75">
      <c r="A524" s="203"/>
      <c r="B524" s="205"/>
      <c r="C524" s="206" t="s">
        <v>73</v>
      </c>
      <c r="D524" s="207"/>
      <c r="E524" s="208">
        <v>1</v>
      </c>
      <c r="F524" s="209"/>
      <c r="G524" s="210"/>
      <c r="M524" s="204">
        <v>1</v>
      </c>
      <c r="O524" s="195"/>
    </row>
    <row r="525" spans="1:104" ht="12.75">
      <c r="A525" s="196">
        <v>170</v>
      </c>
      <c r="B525" s="197" t="s">
        <v>697</v>
      </c>
      <c r="C525" s="198" t="s">
        <v>698</v>
      </c>
      <c r="D525" s="199" t="s">
        <v>185</v>
      </c>
      <c r="E525" s="200">
        <v>10</v>
      </c>
      <c r="F525" s="200">
        <v>0</v>
      </c>
      <c r="G525" s="201">
        <f>E525*F525</f>
        <v>0</v>
      </c>
      <c r="O525" s="195">
        <v>2</v>
      </c>
      <c r="AA525" s="167">
        <v>1</v>
      </c>
      <c r="AB525" s="167">
        <v>7</v>
      </c>
      <c r="AC525" s="167">
        <v>7</v>
      </c>
      <c r="AZ525" s="167">
        <v>2</v>
      </c>
      <c r="BA525" s="167">
        <f>IF(AZ525=1,G525,0)</f>
        <v>0</v>
      </c>
      <c r="BB525" s="167">
        <f>IF(AZ525=2,G525,0)</f>
        <v>0</v>
      </c>
      <c r="BC525" s="167">
        <f>IF(AZ525=3,G525,0)</f>
        <v>0</v>
      </c>
      <c r="BD525" s="167">
        <f>IF(AZ525=4,G525,0)</f>
        <v>0</v>
      </c>
      <c r="BE525" s="167">
        <f>IF(AZ525=5,G525,0)</f>
        <v>0</v>
      </c>
      <c r="CA525" s="202">
        <v>1</v>
      </c>
      <c r="CB525" s="202">
        <v>7</v>
      </c>
      <c r="CZ525" s="167">
        <v>0.00012</v>
      </c>
    </row>
    <row r="526" spans="1:15" ht="12.75">
      <c r="A526" s="203"/>
      <c r="B526" s="205"/>
      <c r="C526" s="206" t="s">
        <v>303</v>
      </c>
      <c r="D526" s="207"/>
      <c r="E526" s="208">
        <v>10</v>
      </c>
      <c r="F526" s="209"/>
      <c r="G526" s="210"/>
      <c r="M526" s="204">
        <v>10</v>
      </c>
      <c r="O526" s="195"/>
    </row>
    <row r="527" spans="1:104" ht="22.5">
      <c r="A527" s="196">
        <v>171</v>
      </c>
      <c r="B527" s="197" t="s">
        <v>699</v>
      </c>
      <c r="C527" s="198" t="s">
        <v>700</v>
      </c>
      <c r="D527" s="199" t="s">
        <v>185</v>
      </c>
      <c r="E527" s="200">
        <v>2</v>
      </c>
      <c r="F527" s="200">
        <v>0</v>
      </c>
      <c r="G527" s="201">
        <f>E527*F527</f>
        <v>0</v>
      </c>
      <c r="O527" s="195">
        <v>2</v>
      </c>
      <c r="AA527" s="167">
        <v>1</v>
      </c>
      <c r="AB527" s="167">
        <v>7</v>
      </c>
      <c r="AC527" s="167">
        <v>7</v>
      </c>
      <c r="AZ527" s="167">
        <v>2</v>
      </c>
      <c r="BA527" s="167">
        <f>IF(AZ527=1,G527,0)</f>
        <v>0</v>
      </c>
      <c r="BB527" s="167">
        <f>IF(AZ527=2,G527,0)</f>
        <v>0</v>
      </c>
      <c r="BC527" s="167">
        <f>IF(AZ527=3,G527,0)</f>
        <v>0</v>
      </c>
      <c r="BD527" s="167">
        <f>IF(AZ527=4,G527,0)</f>
        <v>0</v>
      </c>
      <c r="BE527" s="167">
        <f>IF(AZ527=5,G527,0)</f>
        <v>0</v>
      </c>
      <c r="CA527" s="202">
        <v>1</v>
      </c>
      <c r="CB527" s="202">
        <v>7</v>
      </c>
      <c r="CZ527" s="167">
        <v>0.00152</v>
      </c>
    </row>
    <row r="528" spans="1:15" ht="12.75">
      <c r="A528" s="203"/>
      <c r="B528" s="205"/>
      <c r="C528" s="206" t="s">
        <v>144</v>
      </c>
      <c r="D528" s="207"/>
      <c r="E528" s="208">
        <v>2</v>
      </c>
      <c r="F528" s="209"/>
      <c r="G528" s="210"/>
      <c r="M528" s="204">
        <v>2</v>
      </c>
      <c r="O528" s="195"/>
    </row>
    <row r="529" spans="1:104" ht="12.75">
      <c r="A529" s="196">
        <v>172</v>
      </c>
      <c r="B529" s="197" t="s">
        <v>701</v>
      </c>
      <c r="C529" s="198" t="s">
        <v>702</v>
      </c>
      <c r="D529" s="199" t="s">
        <v>185</v>
      </c>
      <c r="E529" s="200">
        <v>2</v>
      </c>
      <c r="F529" s="200">
        <v>0</v>
      </c>
      <c r="G529" s="201">
        <f>E529*F529</f>
        <v>0</v>
      </c>
      <c r="O529" s="195">
        <v>2</v>
      </c>
      <c r="AA529" s="167">
        <v>1</v>
      </c>
      <c r="AB529" s="167">
        <v>7</v>
      </c>
      <c r="AC529" s="167">
        <v>7</v>
      </c>
      <c r="AZ529" s="167">
        <v>2</v>
      </c>
      <c r="BA529" s="167">
        <f>IF(AZ529=1,G529,0)</f>
        <v>0</v>
      </c>
      <c r="BB529" s="167">
        <f>IF(AZ529=2,G529,0)</f>
        <v>0</v>
      </c>
      <c r="BC529" s="167">
        <f>IF(AZ529=3,G529,0)</f>
        <v>0</v>
      </c>
      <c r="BD529" s="167">
        <f>IF(AZ529=4,G529,0)</f>
        <v>0</v>
      </c>
      <c r="BE529" s="167">
        <f>IF(AZ529=5,G529,0)</f>
        <v>0</v>
      </c>
      <c r="CA529" s="202">
        <v>1</v>
      </c>
      <c r="CB529" s="202">
        <v>7</v>
      </c>
      <c r="CZ529" s="167">
        <v>2E-05</v>
      </c>
    </row>
    <row r="530" spans="1:15" ht="12.75">
      <c r="A530" s="203"/>
      <c r="B530" s="205"/>
      <c r="C530" s="206" t="s">
        <v>144</v>
      </c>
      <c r="D530" s="207"/>
      <c r="E530" s="208">
        <v>2</v>
      </c>
      <c r="F530" s="209"/>
      <c r="G530" s="210"/>
      <c r="M530" s="204">
        <v>2</v>
      </c>
      <c r="O530" s="195"/>
    </row>
    <row r="531" spans="1:104" ht="12.75">
      <c r="A531" s="196">
        <v>173</v>
      </c>
      <c r="B531" s="197" t="s">
        <v>703</v>
      </c>
      <c r="C531" s="198" t="s">
        <v>704</v>
      </c>
      <c r="D531" s="199" t="s">
        <v>185</v>
      </c>
      <c r="E531" s="200">
        <v>3</v>
      </c>
      <c r="F531" s="200">
        <v>0</v>
      </c>
      <c r="G531" s="201">
        <f>E531*F531</f>
        <v>0</v>
      </c>
      <c r="O531" s="195">
        <v>2</v>
      </c>
      <c r="AA531" s="167">
        <v>1</v>
      </c>
      <c r="AB531" s="167">
        <v>7</v>
      </c>
      <c r="AC531" s="167">
        <v>7</v>
      </c>
      <c r="AZ531" s="167">
        <v>2</v>
      </c>
      <c r="BA531" s="167">
        <f>IF(AZ531=1,G531,0)</f>
        <v>0</v>
      </c>
      <c r="BB531" s="167">
        <f>IF(AZ531=2,G531,0)</f>
        <v>0</v>
      </c>
      <c r="BC531" s="167">
        <f>IF(AZ531=3,G531,0)</f>
        <v>0</v>
      </c>
      <c r="BD531" s="167">
        <f>IF(AZ531=4,G531,0)</f>
        <v>0</v>
      </c>
      <c r="BE531" s="167">
        <f>IF(AZ531=5,G531,0)</f>
        <v>0</v>
      </c>
      <c r="CA531" s="202">
        <v>1</v>
      </c>
      <c r="CB531" s="202">
        <v>7</v>
      </c>
      <c r="CZ531" s="167">
        <v>0.0005</v>
      </c>
    </row>
    <row r="532" spans="1:15" ht="12.75">
      <c r="A532" s="203"/>
      <c r="B532" s="205"/>
      <c r="C532" s="206" t="s">
        <v>192</v>
      </c>
      <c r="D532" s="207"/>
      <c r="E532" s="208">
        <v>3</v>
      </c>
      <c r="F532" s="209"/>
      <c r="G532" s="210"/>
      <c r="M532" s="204">
        <v>3</v>
      </c>
      <c r="O532" s="195"/>
    </row>
    <row r="533" spans="1:104" ht="12.75">
      <c r="A533" s="196">
        <v>174</v>
      </c>
      <c r="B533" s="197" t="s">
        <v>705</v>
      </c>
      <c r="C533" s="198" t="s">
        <v>706</v>
      </c>
      <c r="D533" s="199" t="s">
        <v>185</v>
      </c>
      <c r="E533" s="200">
        <v>1</v>
      </c>
      <c r="F533" s="200">
        <v>0</v>
      </c>
      <c r="G533" s="201">
        <f>E533*F533</f>
        <v>0</v>
      </c>
      <c r="O533" s="195">
        <v>2</v>
      </c>
      <c r="AA533" s="167">
        <v>1</v>
      </c>
      <c r="AB533" s="167">
        <v>7</v>
      </c>
      <c r="AC533" s="167">
        <v>7</v>
      </c>
      <c r="AZ533" s="167">
        <v>2</v>
      </c>
      <c r="BA533" s="167">
        <f>IF(AZ533=1,G533,0)</f>
        <v>0</v>
      </c>
      <c r="BB533" s="167">
        <f>IF(AZ533=2,G533,0)</f>
        <v>0</v>
      </c>
      <c r="BC533" s="167">
        <f>IF(AZ533=3,G533,0)</f>
        <v>0</v>
      </c>
      <c r="BD533" s="167">
        <f>IF(AZ533=4,G533,0)</f>
        <v>0</v>
      </c>
      <c r="BE533" s="167">
        <f>IF(AZ533=5,G533,0)</f>
        <v>0</v>
      </c>
      <c r="CA533" s="202">
        <v>1</v>
      </c>
      <c r="CB533" s="202">
        <v>7</v>
      </c>
      <c r="CZ533" s="167">
        <v>0</v>
      </c>
    </row>
    <row r="534" spans="1:15" ht="12.75">
      <c r="A534" s="203"/>
      <c r="B534" s="205"/>
      <c r="C534" s="206" t="s">
        <v>73</v>
      </c>
      <c r="D534" s="207"/>
      <c r="E534" s="208">
        <v>1</v>
      </c>
      <c r="F534" s="209"/>
      <c r="G534" s="210"/>
      <c r="M534" s="204">
        <v>1</v>
      </c>
      <c r="O534" s="195"/>
    </row>
    <row r="535" spans="1:104" ht="12.75">
      <c r="A535" s="196">
        <v>175</v>
      </c>
      <c r="B535" s="197" t="s">
        <v>707</v>
      </c>
      <c r="C535" s="198" t="s">
        <v>708</v>
      </c>
      <c r="D535" s="199" t="s">
        <v>185</v>
      </c>
      <c r="E535" s="200">
        <v>2</v>
      </c>
      <c r="F535" s="200">
        <v>0</v>
      </c>
      <c r="G535" s="201">
        <f>E535*F535</f>
        <v>0</v>
      </c>
      <c r="O535" s="195">
        <v>2</v>
      </c>
      <c r="AA535" s="167">
        <v>1</v>
      </c>
      <c r="AB535" s="167">
        <v>7</v>
      </c>
      <c r="AC535" s="167">
        <v>7</v>
      </c>
      <c r="AZ535" s="167">
        <v>2</v>
      </c>
      <c r="BA535" s="167">
        <f>IF(AZ535=1,G535,0)</f>
        <v>0</v>
      </c>
      <c r="BB535" s="167">
        <f>IF(AZ535=2,G535,0)</f>
        <v>0</v>
      </c>
      <c r="BC535" s="167">
        <f>IF(AZ535=3,G535,0)</f>
        <v>0</v>
      </c>
      <c r="BD535" s="167">
        <f>IF(AZ535=4,G535,0)</f>
        <v>0</v>
      </c>
      <c r="BE535" s="167">
        <f>IF(AZ535=5,G535,0)</f>
        <v>0</v>
      </c>
      <c r="CA535" s="202">
        <v>1</v>
      </c>
      <c r="CB535" s="202">
        <v>7</v>
      </c>
      <c r="CZ535" s="167">
        <v>0</v>
      </c>
    </row>
    <row r="536" spans="1:15" ht="12.75">
      <c r="A536" s="203"/>
      <c r="B536" s="205"/>
      <c r="C536" s="206" t="s">
        <v>144</v>
      </c>
      <c r="D536" s="207"/>
      <c r="E536" s="208">
        <v>2</v>
      </c>
      <c r="F536" s="209"/>
      <c r="G536" s="210"/>
      <c r="M536" s="204">
        <v>2</v>
      </c>
      <c r="O536" s="195"/>
    </row>
    <row r="537" spans="1:104" ht="12.75">
      <c r="A537" s="196">
        <v>176</v>
      </c>
      <c r="B537" s="197" t="s">
        <v>709</v>
      </c>
      <c r="C537" s="198" t="s">
        <v>710</v>
      </c>
      <c r="D537" s="199" t="s">
        <v>88</v>
      </c>
      <c r="E537" s="200">
        <v>1</v>
      </c>
      <c r="F537" s="200">
        <v>0</v>
      </c>
      <c r="G537" s="201">
        <f>E537*F537</f>
        <v>0</v>
      </c>
      <c r="O537" s="195">
        <v>2</v>
      </c>
      <c r="AA537" s="167">
        <v>1</v>
      </c>
      <c r="AB537" s="167">
        <v>0</v>
      </c>
      <c r="AC537" s="167">
        <v>0</v>
      </c>
      <c r="AZ537" s="167">
        <v>2</v>
      </c>
      <c r="BA537" s="167">
        <f>IF(AZ537=1,G537,0)</f>
        <v>0</v>
      </c>
      <c r="BB537" s="167">
        <f>IF(AZ537=2,G537,0)</f>
        <v>0</v>
      </c>
      <c r="BC537" s="167">
        <f>IF(AZ537=3,G537,0)</f>
        <v>0</v>
      </c>
      <c r="BD537" s="167">
        <f>IF(AZ537=4,G537,0)</f>
        <v>0</v>
      </c>
      <c r="BE537" s="167">
        <f>IF(AZ537=5,G537,0)</f>
        <v>0</v>
      </c>
      <c r="CA537" s="202">
        <v>1</v>
      </c>
      <c r="CB537" s="202">
        <v>0</v>
      </c>
      <c r="CZ537" s="167">
        <v>0</v>
      </c>
    </row>
    <row r="538" spans="1:15" ht="12.75">
      <c r="A538" s="203"/>
      <c r="B538" s="205"/>
      <c r="C538" s="206" t="s">
        <v>73</v>
      </c>
      <c r="D538" s="207"/>
      <c r="E538" s="208">
        <v>1</v>
      </c>
      <c r="F538" s="209"/>
      <c r="G538" s="210"/>
      <c r="M538" s="204">
        <v>1</v>
      </c>
      <c r="O538" s="195"/>
    </row>
    <row r="539" spans="1:104" ht="12.75">
      <c r="A539" s="196">
        <v>177</v>
      </c>
      <c r="B539" s="197" t="s">
        <v>711</v>
      </c>
      <c r="C539" s="198" t="s">
        <v>712</v>
      </c>
      <c r="D539" s="199" t="s">
        <v>185</v>
      </c>
      <c r="E539" s="200">
        <v>10</v>
      </c>
      <c r="F539" s="200">
        <v>0</v>
      </c>
      <c r="G539" s="201">
        <f>E539*F539</f>
        <v>0</v>
      </c>
      <c r="O539" s="195">
        <v>2</v>
      </c>
      <c r="AA539" s="167">
        <v>3</v>
      </c>
      <c r="AB539" s="167">
        <v>7</v>
      </c>
      <c r="AC539" s="167">
        <v>551450004</v>
      </c>
      <c r="AZ539" s="167">
        <v>2</v>
      </c>
      <c r="BA539" s="167">
        <f>IF(AZ539=1,G539,0)</f>
        <v>0</v>
      </c>
      <c r="BB539" s="167">
        <f>IF(AZ539=2,G539,0)</f>
        <v>0</v>
      </c>
      <c r="BC539" s="167">
        <f>IF(AZ539=3,G539,0)</f>
        <v>0</v>
      </c>
      <c r="BD539" s="167">
        <f>IF(AZ539=4,G539,0)</f>
        <v>0</v>
      </c>
      <c r="BE539" s="167">
        <f>IF(AZ539=5,G539,0)</f>
        <v>0</v>
      </c>
      <c r="CA539" s="202">
        <v>3</v>
      </c>
      <c r="CB539" s="202">
        <v>7</v>
      </c>
      <c r="CZ539" s="167">
        <v>0.001</v>
      </c>
    </row>
    <row r="540" spans="1:15" ht="12.75">
      <c r="A540" s="203"/>
      <c r="B540" s="205"/>
      <c r="C540" s="206" t="s">
        <v>303</v>
      </c>
      <c r="D540" s="207"/>
      <c r="E540" s="208">
        <v>10</v>
      </c>
      <c r="F540" s="209"/>
      <c r="G540" s="210"/>
      <c r="M540" s="204">
        <v>10</v>
      </c>
      <c r="O540" s="195"/>
    </row>
    <row r="541" spans="1:104" ht="12.75">
      <c r="A541" s="196">
        <v>178</v>
      </c>
      <c r="B541" s="197" t="s">
        <v>713</v>
      </c>
      <c r="C541" s="198" t="s">
        <v>714</v>
      </c>
      <c r="D541" s="199" t="s">
        <v>61</v>
      </c>
      <c r="E541" s="200"/>
      <c r="F541" s="200">
        <v>0</v>
      </c>
      <c r="G541" s="201">
        <f>E541*F541</f>
        <v>0</v>
      </c>
      <c r="O541" s="195">
        <v>2</v>
      </c>
      <c r="AA541" s="167">
        <v>7</v>
      </c>
      <c r="AB541" s="167">
        <v>1002</v>
      </c>
      <c r="AC541" s="167">
        <v>5</v>
      </c>
      <c r="AZ541" s="167">
        <v>2</v>
      </c>
      <c r="BA541" s="167">
        <f>IF(AZ541=1,G541,0)</f>
        <v>0</v>
      </c>
      <c r="BB541" s="167">
        <f>IF(AZ541=2,G541,0)</f>
        <v>0</v>
      </c>
      <c r="BC541" s="167">
        <f>IF(AZ541=3,G541,0)</f>
        <v>0</v>
      </c>
      <c r="BD541" s="167">
        <f>IF(AZ541=4,G541,0)</f>
        <v>0</v>
      </c>
      <c r="BE541" s="167">
        <f>IF(AZ541=5,G541,0)</f>
        <v>0</v>
      </c>
      <c r="CA541" s="202">
        <v>7</v>
      </c>
      <c r="CB541" s="202">
        <v>1002</v>
      </c>
      <c r="CZ541" s="167">
        <v>0</v>
      </c>
    </row>
    <row r="542" spans="1:57" ht="12.75">
      <c r="A542" s="211"/>
      <c r="B542" s="212" t="s">
        <v>75</v>
      </c>
      <c r="C542" s="213" t="str">
        <f>CONCATENATE(B502," ",C502)</f>
        <v>725 Zařizovací předměty</v>
      </c>
      <c r="D542" s="214"/>
      <c r="E542" s="215"/>
      <c r="F542" s="216"/>
      <c r="G542" s="217">
        <f>SUM(G502:G541)</f>
        <v>0</v>
      </c>
      <c r="O542" s="195">
        <v>4</v>
      </c>
      <c r="BA542" s="218">
        <f>SUM(BA502:BA541)</f>
        <v>0</v>
      </c>
      <c r="BB542" s="218">
        <f>SUM(BB502:BB541)</f>
        <v>0</v>
      </c>
      <c r="BC542" s="218">
        <f>SUM(BC502:BC541)</f>
        <v>0</v>
      </c>
      <c r="BD542" s="218">
        <f>SUM(BD502:BD541)</f>
        <v>0</v>
      </c>
      <c r="BE542" s="218">
        <f>SUM(BE502:BE541)</f>
        <v>0</v>
      </c>
    </row>
    <row r="543" spans="1:15" ht="12.75">
      <c r="A543" s="188" t="s">
        <v>72</v>
      </c>
      <c r="B543" s="189" t="s">
        <v>715</v>
      </c>
      <c r="C543" s="190" t="s">
        <v>716</v>
      </c>
      <c r="D543" s="191"/>
      <c r="E543" s="192"/>
      <c r="F543" s="192"/>
      <c r="G543" s="193"/>
      <c r="H543" s="194"/>
      <c r="I543" s="194"/>
      <c r="O543" s="195">
        <v>1</v>
      </c>
    </row>
    <row r="544" spans="1:104" ht="12.75">
      <c r="A544" s="196">
        <v>179</v>
      </c>
      <c r="B544" s="197" t="s">
        <v>717</v>
      </c>
      <c r="C544" s="198" t="s">
        <v>718</v>
      </c>
      <c r="D544" s="199" t="s">
        <v>719</v>
      </c>
      <c r="E544" s="200">
        <v>40</v>
      </c>
      <c r="F544" s="200">
        <v>0</v>
      </c>
      <c r="G544" s="201">
        <f>E544*F544</f>
        <v>0</v>
      </c>
      <c r="O544" s="195">
        <v>2</v>
      </c>
      <c r="AA544" s="167">
        <v>10</v>
      </c>
      <c r="AB544" s="167">
        <v>0</v>
      </c>
      <c r="AC544" s="167">
        <v>8</v>
      </c>
      <c r="AZ544" s="167">
        <v>5</v>
      </c>
      <c r="BA544" s="167">
        <f>IF(AZ544=1,G544,0)</f>
        <v>0</v>
      </c>
      <c r="BB544" s="167">
        <f>IF(AZ544=2,G544,0)</f>
        <v>0</v>
      </c>
      <c r="BC544" s="167">
        <f>IF(AZ544=3,G544,0)</f>
        <v>0</v>
      </c>
      <c r="BD544" s="167">
        <f>IF(AZ544=4,G544,0)</f>
        <v>0</v>
      </c>
      <c r="BE544" s="167">
        <f>IF(AZ544=5,G544,0)</f>
        <v>0</v>
      </c>
      <c r="CA544" s="202">
        <v>10</v>
      </c>
      <c r="CB544" s="202">
        <v>0</v>
      </c>
      <c r="CZ544" s="167">
        <v>0</v>
      </c>
    </row>
    <row r="545" spans="1:15" ht="22.5">
      <c r="A545" s="203"/>
      <c r="B545" s="205"/>
      <c r="C545" s="206" t="s">
        <v>720</v>
      </c>
      <c r="D545" s="207"/>
      <c r="E545" s="208">
        <v>0</v>
      </c>
      <c r="F545" s="209"/>
      <c r="G545" s="210"/>
      <c r="M545" s="204" t="s">
        <v>720</v>
      </c>
      <c r="O545" s="195"/>
    </row>
    <row r="546" spans="1:15" ht="12.75">
      <c r="A546" s="203"/>
      <c r="B546" s="205"/>
      <c r="C546" s="206" t="s">
        <v>721</v>
      </c>
      <c r="D546" s="207"/>
      <c r="E546" s="208">
        <v>40</v>
      </c>
      <c r="F546" s="209"/>
      <c r="G546" s="210"/>
      <c r="M546" s="204">
        <v>40</v>
      </c>
      <c r="O546" s="195"/>
    </row>
    <row r="547" spans="1:57" ht="12.75">
      <c r="A547" s="211"/>
      <c r="B547" s="212" t="s">
        <v>75</v>
      </c>
      <c r="C547" s="213" t="str">
        <f>CONCATENATE(B543," ",C543)</f>
        <v>731 Kotelny</v>
      </c>
      <c r="D547" s="214"/>
      <c r="E547" s="215"/>
      <c r="F547" s="216"/>
      <c r="G547" s="217">
        <f>SUM(G543:G546)</f>
        <v>0</v>
      </c>
      <c r="O547" s="195">
        <v>4</v>
      </c>
      <c r="BA547" s="218">
        <f>SUM(BA543:BA546)</f>
        <v>0</v>
      </c>
      <c r="BB547" s="218">
        <f>SUM(BB543:BB546)</f>
        <v>0</v>
      </c>
      <c r="BC547" s="218">
        <f>SUM(BC543:BC546)</f>
        <v>0</v>
      </c>
      <c r="BD547" s="218">
        <f>SUM(BD543:BD546)</f>
        <v>0</v>
      </c>
      <c r="BE547" s="218">
        <f>SUM(BE543:BE546)</f>
        <v>0</v>
      </c>
    </row>
    <row r="548" spans="1:15" ht="12.75">
      <c r="A548" s="188" t="s">
        <v>72</v>
      </c>
      <c r="B548" s="189" t="s">
        <v>722</v>
      </c>
      <c r="C548" s="190" t="s">
        <v>723</v>
      </c>
      <c r="D548" s="191"/>
      <c r="E548" s="192"/>
      <c r="F548" s="192"/>
      <c r="G548" s="193"/>
      <c r="H548" s="194"/>
      <c r="I548" s="194"/>
      <c r="O548" s="195">
        <v>1</v>
      </c>
    </row>
    <row r="549" spans="1:104" ht="12.75">
      <c r="A549" s="196">
        <v>180</v>
      </c>
      <c r="B549" s="197" t="s">
        <v>724</v>
      </c>
      <c r="C549" s="198" t="s">
        <v>725</v>
      </c>
      <c r="D549" s="199" t="s">
        <v>88</v>
      </c>
      <c r="E549" s="200">
        <v>4</v>
      </c>
      <c r="F549" s="200">
        <v>0</v>
      </c>
      <c r="G549" s="201">
        <f>E549*F549</f>
        <v>0</v>
      </c>
      <c r="O549" s="195">
        <v>2</v>
      </c>
      <c r="AA549" s="167">
        <v>1</v>
      </c>
      <c r="AB549" s="167">
        <v>7</v>
      </c>
      <c r="AC549" s="167">
        <v>7</v>
      </c>
      <c r="AZ549" s="167">
        <v>2</v>
      </c>
      <c r="BA549" s="167">
        <f>IF(AZ549=1,G549,0)</f>
        <v>0</v>
      </c>
      <c r="BB549" s="167">
        <f>IF(AZ549=2,G549,0)</f>
        <v>0</v>
      </c>
      <c r="BC549" s="167">
        <f>IF(AZ549=3,G549,0)</f>
        <v>0</v>
      </c>
      <c r="BD549" s="167">
        <f>IF(AZ549=4,G549,0)</f>
        <v>0</v>
      </c>
      <c r="BE549" s="167">
        <f>IF(AZ549=5,G549,0)</f>
        <v>0</v>
      </c>
      <c r="CA549" s="202">
        <v>1</v>
      </c>
      <c r="CB549" s="202">
        <v>7</v>
      </c>
      <c r="CZ549" s="167">
        <v>0</v>
      </c>
    </row>
    <row r="550" spans="1:15" ht="12.75">
      <c r="A550" s="203"/>
      <c r="B550" s="205"/>
      <c r="C550" s="206" t="s">
        <v>726</v>
      </c>
      <c r="D550" s="207"/>
      <c r="E550" s="208">
        <v>4</v>
      </c>
      <c r="F550" s="209"/>
      <c r="G550" s="210"/>
      <c r="M550" s="204" t="s">
        <v>726</v>
      </c>
      <c r="O550" s="195"/>
    </row>
    <row r="551" spans="1:104" ht="12.75">
      <c r="A551" s="196">
        <v>181</v>
      </c>
      <c r="B551" s="197" t="s">
        <v>727</v>
      </c>
      <c r="C551" s="198" t="s">
        <v>728</v>
      </c>
      <c r="D551" s="199" t="s">
        <v>185</v>
      </c>
      <c r="E551" s="200">
        <v>2</v>
      </c>
      <c r="F551" s="200">
        <v>0</v>
      </c>
      <c r="G551" s="201">
        <f>E551*F551</f>
        <v>0</v>
      </c>
      <c r="O551" s="195">
        <v>2</v>
      </c>
      <c r="AA551" s="167">
        <v>1</v>
      </c>
      <c r="AB551" s="167">
        <v>7</v>
      </c>
      <c r="AC551" s="167">
        <v>7</v>
      </c>
      <c r="AZ551" s="167">
        <v>2</v>
      </c>
      <c r="BA551" s="167">
        <f>IF(AZ551=1,G551,0)</f>
        <v>0</v>
      </c>
      <c r="BB551" s="167">
        <f>IF(AZ551=2,G551,0)</f>
        <v>0</v>
      </c>
      <c r="BC551" s="167">
        <f>IF(AZ551=3,G551,0)</f>
        <v>0</v>
      </c>
      <c r="BD551" s="167">
        <f>IF(AZ551=4,G551,0)</f>
        <v>0</v>
      </c>
      <c r="BE551" s="167">
        <f>IF(AZ551=5,G551,0)</f>
        <v>0</v>
      </c>
      <c r="CA551" s="202">
        <v>1</v>
      </c>
      <c r="CB551" s="202">
        <v>7</v>
      </c>
      <c r="CZ551" s="167">
        <v>0</v>
      </c>
    </row>
    <row r="552" spans="1:15" ht="12.75">
      <c r="A552" s="203"/>
      <c r="B552" s="205"/>
      <c r="C552" s="206" t="s">
        <v>144</v>
      </c>
      <c r="D552" s="207"/>
      <c r="E552" s="208">
        <v>2</v>
      </c>
      <c r="F552" s="209"/>
      <c r="G552" s="210"/>
      <c r="M552" s="204">
        <v>2</v>
      </c>
      <c r="O552" s="195"/>
    </row>
    <row r="553" spans="1:104" ht="12.75">
      <c r="A553" s="196">
        <v>182</v>
      </c>
      <c r="B553" s="197" t="s">
        <v>729</v>
      </c>
      <c r="C553" s="198" t="s">
        <v>730</v>
      </c>
      <c r="D553" s="199" t="s">
        <v>185</v>
      </c>
      <c r="E553" s="200">
        <v>2</v>
      </c>
      <c r="F553" s="200">
        <v>0</v>
      </c>
      <c r="G553" s="201">
        <f>E553*F553</f>
        <v>0</v>
      </c>
      <c r="O553" s="195">
        <v>2</v>
      </c>
      <c r="AA553" s="167">
        <v>1</v>
      </c>
      <c r="AB553" s="167">
        <v>7</v>
      </c>
      <c r="AC553" s="167">
        <v>7</v>
      </c>
      <c r="AZ553" s="167">
        <v>2</v>
      </c>
      <c r="BA553" s="167">
        <f>IF(AZ553=1,G553,0)</f>
        <v>0</v>
      </c>
      <c r="BB553" s="167">
        <f>IF(AZ553=2,G553,0)</f>
        <v>0</v>
      </c>
      <c r="BC553" s="167">
        <f>IF(AZ553=3,G553,0)</f>
        <v>0</v>
      </c>
      <c r="BD553" s="167">
        <f>IF(AZ553=4,G553,0)</f>
        <v>0</v>
      </c>
      <c r="BE553" s="167">
        <f>IF(AZ553=5,G553,0)</f>
        <v>0</v>
      </c>
      <c r="CA553" s="202">
        <v>1</v>
      </c>
      <c r="CB553" s="202">
        <v>7</v>
      </c>
      <c r="CZ553" s="167">
        <v>0</v>
      </c>
    </row>
    <row r="554" spans="1:15" ht="12.75">
      <c r="A554" s="203"/>
      <c r="B554" s="205"/>
      <c r="C554" s="206" t="s">
        <v>144</v>
      </c>
      <c r="D554" s="207"/>
      <c r="E554" s="208">
        <v>2</v>
      </c>
      <c r="F554" s="209"/>
      <c r="G554" s="210"/>
      <c r="M554" s="204">
        <v>2</v>
      </c>
      <c r="O554" s="195"/>
    </row>
    <row r="555" spans="1:104" ht="12.75">
      <c r="A555" s="196">
        <v>183</v>
      </c>
      <c r="B555" s="197" t="s">
        <v>731</v>
      </c>
      <c r="C555" s="198" t="s">
        <v>732</v>
      </c>
      <c r="D555" s="199" t="s">
        <v>185</v>
      </c>
      <c r="E555" s="200">
        <v>4</v>
      </c>
      <c r="F555" s="200">
        <v>0</v>
      </c>
      <c r="G555" s="201">
        <f>E555*F555</f>
        <v>0</v>
      </c>
      <c r="O555" s="195">
        <v>2</v>
      </c>
      <c r="AA555" s="167">
        <v>1</v>
      </c>
      <c r="AB555" s="167">
        <v>7</v>
      </c>
      <c r="AC555" s="167">
        <v>7</v>
      </c>
      <c r="AZ555" s="167">
        <v>2</v>
      </c>
      <c r="BA555" s="167">
        <f>IF(AZ555=1,G555,0)</f>
        <v>0</v>
      </c>
      <c r="BB555" s="167">
        <f>IF(AZ555=2,G555,0)</f>
        <v>0</v>
      </c>
      <c r="BC555" s="167">
        <f>IF(AZ555=3,G555,0)</f>
        <v>0</v>
      </c>
      <c r="BD555" s="167">
        <f>IF(AZ555=4,G555,0)</f>
        <v>0</v>
      </c>
      <c r="BE555" s="167">
        <f>IF(AZ555=5,G555,0)</f>
        <v>0</v>
      </c>
      <c r="CA555" s="202">
        <v>1</v>
      </c>
      <c r="CB555" s="202">
        <v>7</v>
      </c>
      <c r="CZ555" s="167">
        <v>0</v>
      </c>
    </row>
    <row r="556" spans="1:15" ht="12.75">
      <c r="A556" s="203"/>
      <c r="B556" s="205"/>
      <c r="C556" s="206" t="s">
        <v>220</v>
      </c>
      <c r="D556" s="207"/>
      <c r="E556" s="208">
        <v>4</v>
      </c>
      <c r="F556" s="209"/>
      <c r="G556" s="210"/>
      <c r="M556" s="204">
        <v>4</v>
      </c>
      <c r="O556" s="195"/>
    </row>
    <row r="557" spans="1:104" ht="12.75">
      <c r="A557" s="196">
        <v>184</v>
      </c>
      <c r="B557" s="197" t="s">
        <v>733</v>
      </c>
      <c r="C557" s="198" t="s">
        <v>734</v>
      </c>
      <c r="D557" s="199" t="s">
        <v>61</v>
      </c>
      <c r="E557" s="200"/>
      <c r="F557" s="200">
        <v>0</v>
      </c>
      <c r="G557" s="201">
        <f>E557*F557</f>
        <v>0</v>
      </c>
      <c r="O557" s="195">
        <v>2</v>
      </c>
      <c r="AA557" s="167">
        <v>7</v>
      </c>
      <c r="AB557" s="167">
        <v>1002</v>
      </c>
      <c r="AC557" s="167">
        <v>5</v>
      </c>
      <c r="AZ557" s="167">
        <v>2</v>
      </c>
      <c r="BA557" s="167">
        <f>IF(AZ557=1,G557,0)</f>
        <v>0</v>
      </c>
      <c r="BB557" s="167">
        <f>IF(AZ557=2,G557,0)</f>
        <v>0</v>
      </c>
      <c r="BC557" s="167">
        <f>IF(AZ557=3,G557,0)</f>
        <v>0</v>
      </c>
      <c r="BD557" s="167">
        <f>IF(AZ557=4,G557,0)</f>
        <v>0</v>
      </c>
      <c r="BE557" s="167">
        <f>IF(AZ557=5,G557,0)</f>
        <v>0</v>
      </c>
      <c r="CA557" s="202">
        <v>7</v>
      </c>
      <c r="CB557" s="202">
        <v>1002</v>
      </c>
      <c r="CZ557" s="167">
        <v>0</v>
      </c>
    </row>
    <row r="558" spans="1:57" ht="12.75">
      <c r="A558" s="211"/>
      <c r="B558" s="212" t="s">
        <v>75</v>
      </c>
      <c r="C558" s="213" t="str">
        <f>CONCATENATE(B548," ",C548)</f>
        <v>732 Strojovny</v>
      </c>
      <c r="D558" s="214"/>
      <c r="E558" s="215"/>
      <c r="F558" s="216"/>
      <c r="G558" s="217">
        <f>SUM(G548:G557)</f>
        <v>0</v>
      </c>
      <c r="O558" s="195">
        <v>4</v>
      </c>
      <c r="BA558" s="218">
        <f>SUM(BA548:BA557)</f>
        <v>0</v>
      </c>
      <c r="BB558" s="218">
        <f>SUM(BB548:BB557)</f>
        <v>0</v>
      </c>
      <c r="BC558" s="218">
        <f>SUM(BC548:BC557)</f>
        <v>0</v>
      </c>
      <c r="BD558" s="218">
        <f>SUM(BD548:BD557)</f>
        <v>0</v>
      </c>
      <c r="BE558" s="218">
        <f>SUM(BE548:BE557)</f>
        <v>0</v>
      </c>
    </row>
    <row r="559" spans="1:15" ht="12.75">
      <c r="A559" s="188" t="s">
        <v>72</v>
      </c>
      <c r="B559" s="189" t="s">
        <v>735</v>
      </c>
      <c r="C559" s="190" t="s">
        <v>736</v>
      </c>
      <c r="D559" s="191"/>
      <c r="E559" s="192"/>
      <c r="F559" s="192"/>
      <c r="G559" s="193"/>
      <c r="H559" s="194"/>
      <c r="I559" s="194"/>
      <c r="O559" s="195">
        <v>1</v>
      </c>
    </row>
    <row r="560" spans="1:104" ht="12.75">
      <c r="A560" s="196">
        <v>185</v>
      </c>
      <c r="B560" s="197" t="s">
        <v>737</v>
      </c>
      <c r="C560" s="198" t="s">
        <v>738</v>
      </c>
      <c r="D560" s="199" t="s">
        <v>287</v>
      </c>
      <c r="E560" s="200">
        <v>25</v>
      </c>
      <c r="F560" s="200">
        <v>0</v>
      </c>
      <c r="G560" s="201">
        <f>E560*F560</f>
        <v>0</v>
      </c>
      <c r="O560" s="195">
        <v>2</v>
      </c>
      <c r="AA560" s="167">
        <v>1</v>
      </c>
      <c r="AB560" s="167">
        <v>7</v>
      </c>
      <c r="AC560" s="167">
        <v>7</v>
      </c>
      <c r="AZ560" s="167">
        <v>2</v>
      </c>
      <c r="BA560" s="167">
        <f>IF(AZ560=1,G560,0)</f>
        <v>0</v>
      </c>
      <c r="BB560" s="167">
        <f>IF(AZ560=2,G560,0)</f>
        <v>0</v>
      </c>
      <c r="BC560" s="167">
        <f>IF(AZ560=3,G560,0)</f>
        <v>0</v>
      </c>
      <c r="BD560" s="167">
        <f>IF(AZ560=4,G560,0)</f>
        <v>0</v>
      </c>
      <c r="BE560" s="167">
        <f>IF(AZ560=5,G560,0)</f>
        <v>0</v>
      </c>
      <c r="CA560" s="202">
        <v>1</v>
      </c>
      <c r="CB560" s="202">
        <v>7</v>
      </c>
      <c r="CZ560" s="167">
        <v>3E-05</v>
      </c>
    </row>
    <row r="561" spans="1:15" ht="12.75">
      <c r="A561" s="203"/>
      <c r="B561" s="205"/>
      <c r="C561" s="206" t="s">
        <v>739</v>
      </c>
      <c r="D561" s="207"/>
      <c r="E561" s="208">
        <v>25</v>
      </c>
      <c r="F561" s="209"/>
      <c r="G561" s="210"/>
      <c r="M561" s="204">
        <v>25</v>
      </c>
      <c r="O561" s="195"/>
    </row>
    <row r="562" spans="1:104" ht="12.75">
      <c r="A562" s="196">
        <v>186</v>
      </c>
      <c r="B562" s="197" t="s">
        <v>740</v>
      </c>
      <c r="C562" s="198" t="s">
        <v>741</v>
      </c>
      <c r="D562" s="199" t="s">
        <v>287</v>
      </c>
      <c r="E562" s="200">
        <v>11</v>
      </c>
      <c r="F562" s="200">
        <v>0</v>
      </c>
      <c r="G562" s="201">
        <f>E562*F562</f>
        <v>0</v>
      </c>
      <c r="O562" s="195">
        <v>2</v>
      </c>
      <c r="AA562" s="167">
        <v>1</v>
      </c>
      <c r="AB562" s="167">
        <v>7</v>
      </c>
      <c r="AC562" s="167">
        <v>7</v>
      </c>
      <c r="AZ562" s="167">
        <v>2</v>
      </c>
      <c r="BA562" s="167">
        <f>IF(AZ562=1,G562,0)</f>
        <v>0</v>
      </c>
      <c r="BB562" s="167">
        <f>IF(AZ562=2,G562,0)</f>
        <v>0</v>
      </c>
      <c r="BC562" s="167">
        <f>IF(AZ562=3,G562,0)</f>
        <v>0</v>
      </c>
      <c r="BD562" s="167">
        <f>IF(AZ562=4,G562,0)</f>
        <v>0</v>
      </c>
      <c r="BE562" s="167">
        <f>IF(AZ562=5,G562,0)</f>
        <v>0</v>
      </c>
      <c r="CA562" s="202">
        <v>1</v>
      </c>
      <c r="CB562" s="202">
        <v>7</v>
      </c>
      <c r="CZ562" s="167">
        <v>4E-05</v>
      </c>
    </row>
    <row r="563" spans="1:15" ht="12.75">
      <c r="A563" s="203"/>
      <c r="B563" s="205"/>
      <c r="C563" s="206" t="s">
        <v>742</v>
      </c>
      <c r="D563" s="207"/>
      <c r="E563" s="208">
        <v>11</v>
      </c>
      <c r="F563" s="209"/>
      <c r="G563" s="210"/>
      <c r="M563" s="204">
        <v>11</v>
      </c>
      <c r="O563" s="195"/>
    </row>
    <row r="564" spans="1:104" ht="12.75">
      <c r="A564" s="196">
        <v>187</v>
      </c>
      <c r="B564" s="197" t="s">
        <v>743</v>
      </c>
      <c r="C564" s="198" t="s">
        <v>744</v>
      </c>
      <c r="D564" s="199" t="s">
        <v>287</v>
      </c>
      <c r="E564" s="200">
        <v>48</v>
      </c>
      <c r="F564" s="200">
        <v>0</v>
      </c>
      <c r="G564" s="201">
        <f>E564*F564</f>
        <v>0</v>
      </c>
      <c r="O564" s="195">
        <v>2</v>
      </c>
      <c r="AA564" s="167">
        <v>1</v>
      </c>
      <c r="AB564" s="167">
        <v>7</v>
      </c>
      <c r="AC564" s="167">
        <v>7</v>
      </c>
      <c r="AZ564" s="167">
        <v>2</v>
      </c>
      <c r="BA564" s="167">
        <f>IF(AZ564=1,G564,0)</f>
        <v>0</v>
      </c>
      <c r="BB564" s="167">
        <f>IF(AZ564=2,G564,0)</f>
        <v>0</v>
      </c>
      <c r="BC564" s="167">
        <f>IF(AZ564=3,G564,0)</f>
        <v>0</v>
      </c>
      <c r="BD564" s="167">
        <f>IF(AZ564=4,G564,0)</f>
        <v>0</v>
      </c>
      <c r="BE564" s="167">
        <f>IF(AZ564=5,G564,0)</f>
        <v>0</v>
      </c>
      <c r="CA564" s="202">
        <v>1</v>
      </c>
      <c r="CB564" s="202">
        <v>7</v>
      </c>
      <c r="CZ564" s="167">
        <v>5E-05</v>
      </c>
    </row>
    <row r="565" spans="1:15" ht="12.75">
      <c r="A565" s="203"/>
      <c r="B565" s="205"/>
      <c r="C565" s="206" t="s">
        <v>745</v>
      </c>
      <c r="D565" s="207"/>
      <c r="E565" s="208">
        <v>48</v>
      </c>
      <c r="F565" s="209"/>
      <c r="G565" s="210"/>
      <c r="M565" s="204">
        <v>48</v>
      </c>
      <c r="O565" s="195"/>
    </row>
    <row r="566" spans="1:104" ht="12.75">
      <c r="A566" s="196">
        <v>188</v>
      </c>
      <c r="B566" s="197" t="s">
        <v>746</v>
      </c>
      <c r="C566" s="198" t="s">
        <v>747</v>
      </c>
      <c r="D566" s="199" t="s">
        <v>287</v>
      </c>
      <c r="E566" s="200">
        <v>38</v>
      </c>
      <c r="F566" s="200">
        <v>0</v>
      </c>
      <c r="G566" s="201">
        <f>E566*F566</f>
        <v>0</v>
      </c>
      <c r="O566" s="195">
        <v>2</v>
      </c>
      <c r="AA566" s="167">
        <v>1</v>
      </c>
      <c r="AB566" s="167">
        <v>7</v>
      </c>
      <c r="AC566" s="167">
        <v>7</v>
      </c>
      <c r="AZ566" s="167">
        <v>2</v>
      </c>
      <c r="BA566" s="167">
        <f>IF(AZ566=1,G566,0)</f>
        <v>0</v>
      </c>
      <c r="BB566" s="167">
        <f>IF(AZ566=2,G566,0)</f>
        <v>0</v>
      </c>
      <c r="BC566" s="167">
        <f>IF(AZ566=3,G566,0)</f>
        <v>0</v>
      </c>
      <c r="BD566" s="167">
        <f>IF(AZ566=4,G566,0)</f>
        <v>0</v>
      </c>
      <c r="BE566" s="167">
        <f>IF(AZ566=5,G566,0)</f>
        <v>0</v>
      </c>
      <c r="CA566" s="202">
        <v>1</v>
      </c>
      <c r="CB566" s="202">
        <v>7</v>
      </c>
      <c r="CZ566" s="167">
        <v>8E-05</v>
      </c>
    </row>
    <row r="567" spans="1:15" ht="12.75">
      <c r="A567" s="203"/>
      <c r="B567" s="205"/>
      <c r="C567" s="206" t="s">
        <v>748</v>
      </c>
      <c r="D567" s="207"/>
      <c r="E567" s="208">
        <v>38</v>
      </c>
      <c r="F567" s="209"/>
      <c r="G567" s="210"/>
      <c r="M567" s="204">
        <v>38</v>
      </c>
      <c r="O567" s="195"/>
    </row>
    <row r="568" spans="1:104" ht="12.75">
      <c r="A568" s="196">
        <v>189</v>
      </c>
      <c r="B568" s="197" t="s">
        <v>749</v>
      </c>
      <c r="C568" s="198" t="s">
        <v>750</v>
      </c>
      <c r="D568" s="199" t="s">
        <v>287</v>
      </c>
      <c r="E568" s="200">
        <v>25</v>
      </c>
      <c r="F568" s="200">
        <v>0</v>
      </c>
      <c r="G568" s="201">
        <f>E568*F568</f>
        <v>0</v>
      </c>
      <c r="O568" s="195">
        <v>2</v>
      </c>
      <c r="AA568" s="167">
        <v>1</v>
      </c>
      <c r="AB568" s="167">
        <v>7</v>
      </c>
      <c r="AC568" s="167">
        <v>7</v>
      </c>
      <c r="AZ568" s="167">
        <v>2</v>
      </c>
      <c r="BA568" s="167">
        <f>IF(AZ568=1,G568,0)</f>
        <v>0</v>
      </c>
      <c r="BB568" s="167">
        <f>IF(AZ568=2,G568,0)</f>
        <v>0</v>
      </c>
      <c r="BC568" s="167">
        <f>IF(AZ568=3,G568,0)</f>
        <v>0</v>
      </c>
      <c r="BD568" s="167">
        <f>IF(AZ568=4,G568,0)</f>
        <v>0</v>
      </c>
      <c r="BE568" s="167">
        <f>IF(AZ568=5,G568,0)</f>
        <v>0</v>
      </c>
      <c r="CA568" s="202">
        <v>1</v>
      </c>
      <c r="CB568" s="202">
        <v>7</v>
      </c>
      <c r="CZ568" s="167">
        <v>0.0064</v>
      </c>
    </row>
    <row r="569" spans="1:15" ht="12.75">
      <c r="A569" s="203"/>
      <c r="B569" s="205"/>
      <c r="C569" s="206" t="s">
        <v>739</v>
      </c>
      <c r="D569" s="207"/>
      <c r="E569" s="208">
        <v>25</v>
      </c>
      <c r="F569" s="209"/>
      <c r="G569" s="210"/>
      <c r="M569" s="204">
        <v>25</v>
      </c>
      <c r="O569" s="195"/>
    </row>
    <row r="570" spans="1:104" ht="12.75">
      <c r="A570" s="196">
        <v>190</v>
      </c>
      <c r="B570" s="197" t="s">
        <v>751</v>
      </c>
      <c r="C570" s="198" t="s">
        <v>752</v>
      </c>
      <c r="D570" s="199" t="s">
        <v>287</v>
      </c>
      <c r="E570" s="200">
        <v>11</v>
      </c>
      <c r="F570" s="200">
        <v>0</v>
      </c>
      <c r="G570" s="201">
        <f>E570*F570</f>
        <v>0</v>
      </c>
      <c r="O570" s="195">
        <v>2</v>
      </c>
      <c r="AA570" s="167">
        <v>1</v>
      </c>
      <c r="AB570" s="167">
        <v>7</v>
      </c>
      <c r="AC570" s="167">
        <v>7</v>
      </c>
      <c r="AZ570" s="167">
        <v>2</v>
      </c>
      <c r="BA570" s="167">
        <f>IF(AZ570=1,G570,0)</f>
        <v>0</v>
      </c>
      <c r="BB570" s="167">
        <f>IF(AZ570=2,G570,0)</f>
        <v>0</v>
      </c>
      <c r="BC570" s="167">
        <f>IF(AZ570=3,G570,0)</f>
        <v>0</v>
      </c>
      <c r="BD570" s="167">
        <f>IF(AZ570=4,G570,0)</f>
        <v>0</v>
      </c>
      <c r="BE570" s="167">
        <f>IF(AZ570=5,G570,0)</f>
        <v>0</v>
      </c>
      <c r="CA570" s="202">
        <v>1</v>
      </c>
      <c r="CB570" s="202">
        <v>7</v>
      </c>
      <c r="CZ570" s="167">
        <v>0.00655</v>
      </c>
    </row>
    <row r="571" spans="1:15" ht="12.75">
      <c r="A571" s="203"/>
      <c r="B571" s="205"/>
      <c r="C571" s="206" t="s">
        <v>742</v>
      </c>
      <c r="D571" s="207"/>
      <c r="E571" s="208">
        <v>11</v>
      </c>
      <c r="F571" s="209"/>
      <c r="G571" s="210"/>
      <c r="M571" s="204">
        <v>11</v>
      </c>
      <c r="O571" s="195"/>
    </row>
    <row r="572" spans="1:104" ht="12.75">
      <c r="A572" s="196">
        <v>191</v>
      </c>
      <c r="B572" s="197" t="s">
        <v>753</v>
      </c>
      <c r="C572" s="198" t="s">
        <v>754</v>
      </c>
      <c r="D572" s="199" t="s">
        <v>287</v>
      </c>
      <c r="E572" s="200">
        <v>48</v>
      </c>
      <c r="F572" s="200">
        <v>0</v>
      </c>
      <c r="G572" s="201">
        <f>E572*F572</f>
        <v>0</v>
      </c>
      <c r="O572" s="195">
        <v>2</v>
      </c>
      <c r="AA572" s="167">
        <v>1</v>
      </c>
      <c r="AB572" s="167">
        <v>7</v>
      </c>
      <c r="AC572" s="167">
        <v>7</v>
      </c>
      <c r="AZ572" s="167">
        <v>2</v>
      </c>
      <c r="BA572" s="167">
        <f>IF(AZ572=1,G572,0)</f>
        <v>0</v>
      </c>
      <c r="BB572" s="167">
        <f>IF(AZ572=2,G572,0)</f>
        <v>0</v>
      </c>
      <c r="BC572" s="167">
        <f>IF(AZ572=3,G572,0)</f>
        <v>0</v>
      </c>
      <c r="BD572" s="167">
        <f>IF(AZ572=4,G572,0)</f>
        <v>0</v>
      </c>
      <c r="BE572" s="167">
        <f>IF(AZ572=5,G572,0)</f>
        <v>0</v>
      </c>
      <c r="CA572" s="202">
        <v>1</v>
      </c>
      <c r="CB572" s="202">
        <v>7</v>
      </c>
      <c r="CZ572" s="167">
        <v>0.00668</v>
      </c>
    </row>
    <row r="573" spans="1:15" ht="12.75">
      <c r="A573" s="203"/>
      <c r="B573" s="205"/>
      <c r="C573" s="206" t="s">
        <v>745</v>
      </c>
      <c r="D573" s="207"/>
      <c r="E573" s="208">
        <v>48</v>
      </c>
      <c r="F573" s="209"/>
      <c r="G573" s="210"/>
      <c r="M573" s="204">
        <v>48</v>
      </c>
      <c r="O573" s="195"/>
    </row>
    <row r="574" spans="1:104" ht="12.75">
      <c r="A574" s="196">
        <v>192</v>
      </c>
      <c r="B574" s="197" t="s">
        <v>755</v>
      </c>
      <c r="C574" s="198" t="s">
        <v>756</v>
      </c>
      <c r="D574" s="199" t="s">
        <v>287</v>
      </c>
      <c r="E574" s="200">
        <v>38</v>
      </c>
      <c r="F574" s="200">
        <v>0</v>
      </c>
      <c r="G574" s="201">
        <f>E574*F574</f>
        <v>0</v>
      </c>
      <c r="O574" s="195">
        <v>2</v>
      </c>
      <c r="AA574" s="167">
        <v>1</v>
      </c>
      <c r="AB574" s="167">
        <v>7</v>
      </c>
      <c r="AC574" s="167">
        <v>7</v>
      </c>
      <c r="AZ574" s="167">
        <v>2</v>
      </c>
      <c r="BA574" s="167">
        <f>IF(AZ574=1,G574,0)</f>
        <v>0</v>
      </c>
      <c r="BB574" s="167">
        <f>IF(AZ574=2,G574,0)</f>
        <v>0</v>
      </c>
      <c r="BC574" s="167">
        <f>IF(AZ574=3,G574,0)</f>
        <v>0</v>
      </c>
      <c r="BD574" s="167">
        <f>IF(AZ574=4,G574,0)</f>
        <v>0</v>
      </c>
      <c r="BE574" s="167">
        <f>IF(AZ574=5,G574,0)</f>
        <v>0</v>
      </c>
      <c r="CA574" s="202">
        <v>1</v>
      </c>
      <c r="CB574" s="202">
        <v>7</v>
      </c>
      <c r="CZ574" s="167">
        <v>0.00627</v>
      </c>
    </row>
    <row r="575" spans="1:15" ht="12.75">
      <c r="A575" s="203"/>
      <c r="B575" s="205"/>
      <c r="C575" s="206" t="s">
        <v>748</v>
      </c>
      <c r="D575" s="207"/>
      <c r="E575" s="208">
        <v>38</v>
      </c>
      <c r="F575" s="209"/>
      <c r="G575" s="210"/>
      <c r="M575" s="204">
        <v>38</v>
      </c>
      <c r="O575" s="195"/>
    </row>
    <row r="576" spans="1:104" ht="12.75">
      <c r="A576" s="196">
        <v>193</v>
      </c>
      <c r="B576" s="197" t="s">
        <v>757</v>
      </c>
      <c r="C576" s="198" t="s">
        <v>758</v>
      </c>
      <c r="D576" s="199" t="s">
        <v>287</v>
      </c>
      <c r="E576" s="200">
        <v>122</v>
      </c>
      <c r="F576" s="200">
        <v>0</v>
      </c>
      <c r="G576" s="201">
        <f>E576*F576</f>
        <v>0</v>
      </c>
      <c r="O576" s="195">
        <v>2</v>
      </c>
      <c r="AA576" s="167">
        <v>1</v>
      </c>
      <c r="AB576" s="167">
        <v>7</v>
      </c>
      <c r="AC576" s="167">
        <v>7</v>
      </c>
      <c r="AZ576" s="167">
        <v>2</v>
      </c>
      <c r="BA576" s="167">
        <f>IF(AZ576=1,G576,0)</f>
        <v>0</v>
      </c>
      <c r="BB576" s="167">
        <f>IF(AZ576=2,G576,0)</f>
        <v>0</v>
      </c>
      <c r="BC576" s="167">
        <f>IF(AZ576=3,G576,0)</f>
        <v>0</v>
      </c>
      <c r="BD576" s="167">
        <f>IF(AZ576=4,G576,0)</f>
        <v>0</v>
      </c>
      <c r="BE576" s="167">
        <f>IF(AZ576=5,G576,0)</f>
        <v>0</v>
      </c>
      <c r="CA576" s="202">
        <v>1</v>
      </c>
      <c r="CB576" s="202">
        <v>7</v>
      </c>
      <c r="CZ576" s="167">
        <v>0</v>
      </c>
    </row>
    <row r="577" spans="1:15" ht="12.75">
      <c r="A577" s="203"/>
      <c r="B577" s="205"/>
      <c r="C577" s="206" t="s">
        <v>759</v>
      </c>
      <c r="D577" s="207"/>
      <c r="E577" s="208">
        <v>122</v>
      </c>
      <c r="F577" s="209"/>
      <c r="G577" s="210"/>
      <c r="M577" s="204">
        <v>122</v>
      </c>
      <c r="O577" s="195"/>
    </row>
    <row r="578" spans="1:104" ht="12.75">
      <c r="A578" s="196">
        <v>194</v>
      </c>
      <c r="B578" s="197" t="s">
        <v>760</v>
      </c>
      <c r="C578" s="198" t="s">
        <v>761</v>
      </c>
      <c r="D578" s="199" t="s">
        <v>61</v>
      </c>
      <c r="E578" s="200"/>
      <c r="F578" s="200">
        <v>0</v>
      </c>
      <c r="G578" s="201">
        <f>E578*F578</f>
        <v>0</v>
      </c>
      <c r="O578" s="195">
        <v>2</v>
      </c>
      <c r="AA578" s="167">
        <v>7</v>
      </c>
      <c r="AB578" s="167">
        <v>1002</v>
      </c>
      <c r="AC578" s="167">
        <v>5</v>
      </c>
      <c r="AZ578" s="167">
        <v>2</v>
      </c>
      <c r="BA578" s="167">
        <f>IF(AZ578=1,G578,0)</f>
        <v>0</v>
      </c>
      <c r="BB578" s="167">
        <f>IF(AZ578=2,G578,0)</f>
        <v>0</v>
      </c>
      <c r="BC578" s="167">
        <f>IF(AZ578=3,G578,0)</f>
        <v>0</v>
      </c>
      <c r="BD578" s="167">
        <f>IF(AZ578=4,G578,0)</f>
        <v>0</v>
      </c>
      <c r="BE578" s="167">
        <f>IF(AZ578=5,G578,0)</f>
        <v>0</v>
      </c>
      <c r="CA578" s="202">
        <v>7</v>
      </c>
      <c r="CB578" s="202">
        <v>1002</v>
      </c>
      <c r="CZ578" s="167">
        <v>0</v>
      </c>
    </row>
    <row r="579" spans="1:104" ht="12.75">
      <c r="A579" s="196">
        <v>195</v>
      </c>
      <c r="B579" s="197" t="s">
        <v>762</v>
      </c>
      <c r="C579" s="198" t="s">
        <v>763</v>
      </c>
      <c r="D579" s="199" t="s">
        <v>719</v>
      </c>
      <c r="E579" s="200">
        <v>72</v>
      </c>
      <c r="F579" s="200">
        <v>0</v>
      </c>
      <c r="G579" s="201">
        <f>E579*F579</f>
        <v>0</v>
      </c>
      <c r="O579" s="195">
        <v>2</v>
      </c>
      <c r="AA579" s="167">
        <v>10</v>
      </c>
      <c r="AB579" s="167">
        <v>0</v>
      </c>
      <c r="AC579" s="167">
        <v>8</v>
      </c>
      <c r="AZ579" s="167">
        <v>5</v>
      </c>
      <c r="BA579" s="167">
        <f>IF(AZ579=1,G579,0)</f>
        <v>0</v>
      </c>
      <c r="BB579" s="167">
        <f>IF(AZ579=2,G579,0)</f>
        <v>0</v>
      </c>
      <c r="BC579" s="167">
        <f>IF(AZ579=3,G579,0)</f>
        <v>0</v>
      </c>
      <c r="BD579" s="167">
        <f>IF(AZ579=4,G579,0)</f>
        <v>0</v>
      </c>
      <c r="BE579" s="167">
        <f>IF(AZ579=5,G579,0)</f>
        <v>0</v>
      </c>
      <c r="CA579" s="202">
        <v>10</v>
      </c>
      <c r="CB579" s="202">
        <v>0</v>
      </c>
      <c r="CZ579" s="167">
        <v>0</v>
      </c>
    </row>
    <row r="580" spans="1:15" ht="12.75">
      <c r="A580" s="203"/>
      <c r="B580" s="205"/>
      <c r="C580" s="206" t="s">
        <v>764</v>
      </c>
      <c r="D580" s="207"/>
      <c r="E580" s="208">
        <v>72</v>
      </c>
      <c r="F580" s="209"/>
      <c r="G580" s="210"/>
      <c r="M580" s="204">
        <v>72</v>
      </c>
      <c r="O580" s="195"/>
    </row>
    <row r="581" spans="1:57" ht="12.75">
      <c r="A581" s="211"/>
      <c r="B581" s="212" t="s">
        <v>75</v>
      </c>
      <c r="C581" s="213" t="str">
        <f>CONCATENATE(B559," ",C559)</f>
        <v>733 Rozvod potrubí</v>
      </c>
      <c r="D581" s="214"/>
      <c r="E581" s="215"/>
      <c r="F581" s="216"/>
      <c r="G581" s="217">
        <f>SUM(G559:G580)</f>
        <v>0</v>
      </c>
      <c r="O581" s="195">
        <v>4</v>
      </c>
      <c r="BA581" s="218">
        <f>SUM(BA559:BA580)</f>
        <v>0</v>
      </c>
      <c r="BB581" s="218">
        <f>SUM(BB559:BB580)</f>
        <v>0</v>
      </c>
      <c r="BC581" s="218">
        <f>SUM(BC559:BC580)</f>
        <v>0</v>
      </c>
      <c r="BD581" s="218">
        <f>SUM(BD559:BD580)</f>
        <v>0</v>
      </c>
      <c r="BE581" s="218">
        <f>SUM(BE559:BE580)</f>
        <v>0</v>
      </c>
    </row>
    <row r="582" spans="1:15" ht="12.75">
      <c r="A582" s="188" t="s">
        <v>72</v>
      </c>
      <c r="B582" s="189" t="s">
        <v>765</v>
      </c>
      <c r="C582" s="190" t="s">
        <v>766</v>
      </c>
      <c r="D582" s="191"/>
      <c r="E582" s="192"/>
      <c r="F582" s="192"/>
      <c r="G582" s="193"/>
      <c r="H582" s="194"/>
      <c r="I582" s="194"/>
      <c r="O582" s="195">
        <v>1</v>
      </c>
    </row>
    <row r="583" spans="1:104" ht="12.75">
      <c r="A583" s="196">
        <v>196</v>
      </c>
      <c r="B583" s="197" t="s">
        <v>767</v>
      </c>
      <c r="C583" s="198" t="s">
        <v>768</v>
      </c>
      <c r="D583" s="199" t="s">
        <v>185</v>
      </c>
      <c r="E583" s="200">
        <v>1</v>
      </c>
      <c r="F583" s="200">
        <v>0</v>
      </c>
      <c r="G583" s="201">
        <f>E583*F583</f>
        <v>0</v>
      </c>
      <c r="O583" s="195">
        <v>2</v>
      </c>
      <c r="AA583" s="167">
        <v>1</v>
      </c>
      <c r="AB583" s="167">
        <v>7</v>
      </c>
      <c r="AC583" s="167">
        <v>7</v>
      </c>
      <c r="AZ583" s="167">
        <v>2</v>
      </c>
      <c r="BA583" s="167">
        <f>IF(AZ583=1,G583,0)</f>
        <v>0</v>
      </c>
      <c r="BB583" s="167">
        <f>IF(AZ583=2,G583,0)</f>
        <v>0</v>
      </c>
      <c r="BC583" s="167">
        <f>IF(AZ583=3,G583,0)</f>
        <v>0</v>
      </c>
      <c r="BD583" s="167">
        <f>IF(AZ583=4,G583,0)</f>
        <v>0</v>
      </c>
      <c r="BE583" s="167">
        <f>IF(AZ583=5,G583,0)</f>
        <v>0</v>
      </c>
      <c r="CA583" s="202">
        <v>1</v>
      </c>
      <c r="CB583" s="202">
        <v>7</v>
      </c>
      <c r="CZ583" s="167">
        <v>0</v>
      </c>
    </row>
    <row r="584" spans="1:15" ht="12.75">
      <c r="A584" s="203"/>
      <c r="B584" s="205"/>
      <c r="C584" s="206" t="s">
        <v>73</v>
      </c>
      <c r="D584" s="207"/>
      <c r="E584" s="208">
        <v>1</v>
      </c>
      <c r="F584" s="209"/>
      <c r="G584" s="210"/>
      <c r="M584" s="204">
        <v>1</v>
      </c>
      <c r="O584" s="195"/>
    </row>
    <row r="585" spans="1:104" ht="12.75">
      <c r="A585" s="196">
        <v>197</v>
      </c>
      <c r="B585" s="197" t="s">
        <v>769</v>
      </c>
      <c r="C585" s="198" t="s">
        <v>770</v>
      </c>
      <c r="D585" s="199" t="s">
        <v>185</v>
      </c>
      <c r="E585" s="200">
        <v>14</v>
      </c>
      <c r="F585" s="200">
        <v>0</v>
      </c>
      <c r="G585" s="201">
        <f>E585*F585</f>
        <v>0</v>
      </c>
      <c r="O585" s="195">
        <v>2</v>
      </c>
      <c r="AA585" s="167">
        <v>1</v>
      </c>
      <c r="AB585" s="167">
        <v>7</v>
      </c>
      <c r="AC585" s="167">
        <v>7</v>
      </c>
      <c r="AZ585" s="167">
        <v>2</v>
      </c>
      <c r="BA585" s="167">
        <f>IF(AZ585=1,G585,0)</f>
        <v>0</v>
      </c>
      <c r="BB585" s="167">
        <f>IF(AZ585=2,G585,0)</f>
        <v>0</v>
      </c>
      <c r="BC585" s="167">
        <f>IF(AZ585=3,G585,0)</f>
        <v>0</v>
      </c>
      <c r="BD585" s="167">
        <f>IF(AZ585=4,G585,0)</f>
        <v>0</v>
      </c>
      <c r="BE585" s="167">
        <f>IF(AZ585=5,G585,0)</f>
        <v>0</v>
      </c>
      <c r="CA585" s="202">
        <v>1</v>
      </c>
      <c r="CB585" s="202">
        <v>7</v>
      </c>
      <c r="CZ585" s="167">
        <v>0</v>
      </c>
    </row>
    <row r="586" spans="1:15" ht="12.75">
      <c r="A586" s="203"/>
      <c r="B586" s="205"/>
      <c r="C586" s="206" t="s">
        <v>300</v>
      </c>
      <c r="D586" s="207"/>
      <c r="E586" s="208">
        <v>14</v>
      </c>
      <c r="F586" s="209"/>
      <c r="G586" s="210"/>
      <c r="M586" s="204">
        <v>14</v>
      </c>
      <c r="O586" s="195"/>
    </row>
    <row r="587" spans="1:104" ht="12.75">
      <c r="A587" s="196">
        <v>198</v>
      </c>
      <c r="B587" s="197" t="s">
        <v>771</v>
      </c>
      <c r="C587" s="198" t="s">
        <v>772</v>
      </c>
      <c r="D587" s="199" t="s">
        <v>185</v>
      </c>
      <c r="E587" s="200">
        <v>10</v>
      </c>
      <c r="F587" s="200">
        <v>0</v>
      </c>
      <c r="G587" s="201">
        <f>E587*F587</f>
        <v>0</v>
      </c>
      <c r="O587" s="195">
        <v>2</v>
      </c>
      <c r="AA587" s="167">
        <v>1</v>
      </c>
      <c r="AB587" s="167">
        <v>7</v>
      </c>
      <c r="AC587" s="167">
        <v>7</v>
      </c>
      <c r="AZ587" s="167">
        <v>2</v>
      </c>
      <c r="BA587" s="167">
        <f>IF(AZ587=1,G587,0)</f>
        <v>0</v>
      </c>
      <c r="BB587" s="167">
        <f>IF(AZ587=2,G587,0)</f>
        <v>0</v>
      </c>
      <c r="BC587" s="167">
        <f>IF(AZ587=3,G587,0)</f>
        <v>0</v>
      </c>
      <c r="BD587" s="167">
        <f>IF(AZ587=4,G587,0)</f>
        <v>0</v>
      </c>
      <c r="BE587" s="167">
        <f>IF(AZ587=5,G587,0)</f>
        <v>0</v>
      </c>
      <c r="CA587" s="202">
        <v>1</v>
      </c>
      <c r="CB587" s="202">
        <v>7</v>
      </c>
      <c r="CZ587" s="167">
        <v>0</v>
      </c>
    </row>
    <row r="588" spans="1:15" ht="12.75">
      <c r="A588" s="203"/>
      <c r="B588" s="205"/>
      <c r="C588" s="206" t="s">
        <v>303</v>
      </c>
      <c r="D588" s="207"/>
      <c r="E588" s="208">
        <v>10</v>
      </c>
      <c r="F588" s="209"/>
      <c r="G588" s="210"/>
      <c r="M588" s="204">
        <v>10</v>
      </c>
      <c r="O588" s="195"/>
    </row>
    <row r="589" spans="1:104" ht="12.75">
      <c r="A589" s="196">
        <v>199</v>
      </c>
      <c r="B589" s="197" t="s">
        <v>773</v>
      </c>
      <c r="C589" s="198" t="s">
        <v>774</v>
      </c>
      <c r="D589" s="199" t="s">
        <v>185</v>
      </c>
      <c r="E589" s="200">
        <v>2</v>
      </c>
      <c r="F589" s="200">
        <v>0</v>
      </c>
      <c r="G589" s="201">
        <f>E589*F589</f>
        <v>0</v>
      </c>
      <c r="O589" s="195">
        <v>2</v>
      </c>
      <c r="AA589" s="167">
        <v>1</v>
      </c>
      <c r="AB589" s="167">
        <v>7</v>
      </c>
      <c r="AC589" s="167">
        <v>7</v>
      </c>
      <c r="AZ589" s="167">
        <v>2</v>
      </c>
      <c r="BA589" s="167">
        <f>IF(AZ589=1,G589,0)</f>
        <v>0</v>
      </c>
      <c r="BB589" s="167">
        <f>IF(AZ589=2,G589,0)</f>
        <v>0</v>
      </c>
      <c r="BC589" s="167">
        <f>IF(AZ589=3,G589,0)</f>
        <v>0</v>
      </c>
      <c r="BD589" s="167">
        <f>IF(AZ589=4,G589,0)</f>
        <v>0</v>
      </c>
      <c r="BE589" s="167">
        <f>IF(AZ589=5,G589,0)</f>
        <v>0</v>
      </c>
      <c r="CA589" s="202">
        <v>1</v>
      </c>
      <c r="CB589" s="202">
        <v>7</v>
      </c>
      <c r="CZ589" s="167">
        <v>0</v>
      </c>
    </row>
    <row r="590" spans="1:15" ht="12.75">
      <c r="A590" s="203"/>
      <c r="B590" s="205"/>
      <c r="C590" s="206" t="s">
        <v>144</v>
      </c>
      <c r="D590" s="207"/>
      <c r="E590" s="208">
        <v>2</v>
      </c>
      <c r="F590" s="209"/>
      <c r="G590" s="210"/>
      <c r="M590" s="204">
        <v>2</v>
      </c>
      <c r="O590" s="195"/>
    </row>
    <row r="591" spans="1:104" ht="12.75">
      <c r="A591" s="196">
        <v>200</v>
      </c>
      <c r="B591" s="197" t="s">
        <v>775</v>
      </c>
      <c r="C591" s="198" t="s">
        <v>776</v>
      </c>
      <c r="D591" s="199" t="s">
        <v>185</v>
      </c>
      <c r="E591" s="200">
        <v>1</v>
      </c>
      <c r="F591" s="200">
        <v>0</v>
      </c>
      <c r="G591" s="201">
        <f>E591*F591</f>
        <v>0</v>
      </c>
      <c r="O591" s="195">
        <v>2</v>
      </c>
      <c r="AA591" s="167">
        <v>1</v>
      </c>
      <c r="AB591" s="167">
        <v>7</v>
      </c>
      <c r="AC591" s="167">
        <v>7</v>
      </c>
      <c r="AZ591" s="167">
        <v>2</v>
      </c>
      <c r="BA591" s="167">
        <f>IF(AZ591=1,G591,0)</f>
        <v>0</v>
      </c>
      <c r="BB591" s="167">
        <f>IF(AZ591=2,G591,0)</f>
        <v>0</v>
      </c>
      <c r="BC591" s="167">
        <f>IF(AZ591=3,G591,0)</f>
        <v>0</v>
      </c>
      <c r="BD591" s="167">
        <f>IF(AZ591=4,G591,0)</f>
        <v>0</v>
      </c>
      <c r="BE591" s="167">
        <f>IF(AZ591=5,G591,0)</f>
        <v>0</v>
      </c>
      <c r="CA591" s="202">
        <v>1</v>
      </c>
      <c r="CB591" s="202">
        <v>7</v>
      </c>
      <c r="CZ591" s="167">
        <v>0</v>
      </c>
    </row>
    <row r="592" spans="1:15" ht="12.75">
      <c r="A592" s="203"/>
      <c r="B592" s="205"/>
      <c r="C592" s="206" t="s">
        <v>73</v>
      </c>
      <c r="D592" s="207"/>
      <c r="E592" s="208">
        <v>1</v>
      </c>
      <c r="F592" s="209"/>
      <c r="G592" s="210"/>
      <c r="M592" s="204">
        <v>1</v>
      </c>
      <c r="O592" s="195"/>
    </row>
    <row r="593" spans="1:104" ht="12.75">
      <c r="A593" s="196">
        <v>201</v>
      </c>
      <c r="B593" s="197" t="s">
        <v>777</v>
      </c>
      <c r="C593" s="198" t="s">
        <v>778</v>
      </c>
      <c r="D593" s="199" t="s">
        <v>185</v>
      </c>
      <c r="E593" s="200">
        <v>3</v>
      </c>
      <c r="F593" s="200">
        <v>0</v>
      </c>
      <c r="G593" s="201">
        <f>E593*F593</f>
        <v>0</v>
      </c>
      <c r="O593" s="195">
        <v>2</v>
      </c>
      <c r="AA593" s="167">
        <v>1</v>
      </c>
      <c r="AB593" s="167">
        <v>7</v>
      </c>
      <c r="AC593" s="167">
        <v>7</v>
      </c>
      <c r="AZ593" s="167">
        <v>2</v>
      </c>
      <c r="BA593" s="167">
        <f>IF(AZ593=1,G593,0)</f>
        <v>0</v>
      </c>
      <c r="BB593" s="167">
        <f>IF(AZ593=2,G593,0)</f>
        <v>0</v>
      </c>
      <c r="BC593" s="167">
        <f>IF(AZ593=3,G593,0)</f>
        <v>0</v>
      </c>
      <c r="BD593" s="167">
        <f>IF(AZ593=4,G593,0)</f>
        <v>0</v>
      </c>
      <c r="BE593" s="167">
        <f>IF(AZ593=5,G593,0)</f>
        <v>0</v>
      </c>
      <c r="CA593" s="202">
        <v>1</v>
      </c>
      <c r="CB593" s="202">
        <v>7</v>
      </c>
      <c r="CZ593" s="167">
        <v>0</v>
      </c>
    </row>
    <row r="594" spans="1:15" ht="12.75">
      <c r="A594" s="203"/>
      <c r="B594" s="205"/>
      <c r="C594" s="206" t="s">
        <v>192</v>
      </c>
      <c r="D594" s="207"/>
      <c r="E594" s="208">
        <v>3</v>
      </c>
      <c r="F594" s="209"/>
      <c r="G594" s="210"/>
      <c r="M594" s="204">
        <v>3</v>
      </c>
      <c r="O594" s="195"/>
    </row>
    <row r="595" spans="1:104" ht="12.75">
      <c r="A595" s="196">
        <v>202</v>
      </c>
      <c r="B595" s="197" t="s">
        <v>779</v>
      </c>
      <c r="C595" s="198" t="s">
        <v>780</v>
      </c>
      <c r="D595" s="199" t="s">
        <v>185</v>
      </c>
      <c r="E595" s="200">
        <v>2</v>
      </c>
      <c r="F595" s="200">
        <v>0</v>
      </c>
      <c r="G595" s="201">
        <f>E595*F595</f>
        <v>0</v>
      </c>
      <c r="O595" s="195">
        <v>2</v>
      </c>
      <c r="AA595" s="167">
        <v>1</v>
      </c>
      <c r="AB595" s="167">
        <v>7</v>
      </c>
      <c r="AC595" s="167">
        <v>7</v>
      </c>
      <c r="AZ595" s="167">
        <v>2</v>
      </c>
      <c r="BA595" s="167">
        <f>IF(AZ595=1,G595,0)</f>
        <v>0</v>
      </c>
      <c r="BB595" s="167">
        <f>IF(AZ595=2,G595,0)</f>
        <v>0</v>
      </c>
      <c r="BC595" s="167">
        <f>IF(AZ595=3,G595,0)</f>
        <v>0</v>
      </c>
      <c r="BD595" s="167">
        <f>IF(AZ595=4,G595,0)</f>
        <v>0</v>
      </c>
      <c r="BE595" s="167">
        <f>IF(AZ595=5,G595,0)</f>
        <v>0</v>
      </c>
      <c r="CA595" s="202">
        <v>1</v>
      </c>
      <c r="CB595" s="202">
        <v>7</v>
      </c>
      <c r="CZ595" s="167">
        <v>0</v>
      </c>
    </row>
    <row r="596" spans="1:15" ht="12.75">
      <c r="A596" s="203"/>
      <c r="B596" s="205"/>
      <c r="C596" s="206" t="s">
        <v>144</v>
      </c>
      <c r="D596" s="207"/>
      <c r="E596" s="208">
        <v>2</v>
      </c>
      <c r="F596" s="209"/>
      <c r="G596" s="210"/>
      <c r="M596" s="204">
        <v>2</v>
      </c>
      <c r="O596" s="195"/>
    </row>
    <row r="597" spans="1:104" ht="12.75">
      <c r="A597" s="196">
        <v>203</v>
      </c>
      <c r="B597" s="197" t="s">
        <v>781</v>
      </c>
      <c r="C597" s="198" t="s">
        <v>782</v>
      </c>
      <c r="D597" s="199" t="s">
        <v>185</v>
      </c>
      <c r="E597" s="200">
        <v>2</v>
      </c>
      <c r="F597" s="200">
        <v>0</v>
      </c>
      <c r="G597" s="201">
        <f>E597*F597</f>
        <v>0</v>
      </c>
      <c r="O597" s="195">
        <v>2</v>
      </c>
      <c r="AA597" s="167">
        <v>1</v>
      </c>
      <c r="AB597" s="167">
        <v>7</v>
      </c>
      <c r="AC597" s="167">
        <v>7</v>
      </c>
      <c r="AZ597" s="167">
        <v>2</v>
      </c>
      <c r="BA597" s="167">
        <f>IF(AZ597=1,G597,0)</f>
        <v>0</v>
      </c>
      <c r="BB597" s="167">
        <f>IF(AZ597=2,G597,0)</f>
        <v>0</v>
      </c>
      <c r="BC597" s="167">
        <f>IF(AZ597=3,G597,0)</f>
        <v>0</v>
      </c>
      <c r="BD597" s="167">
        <f>IF(AZ597=4,G597,0)</f>
        <v>0</v>
      </c>
      <c r="BE597" s="167">
        <f>IF(AZ597=5,G597,0)</f>
        <v>0</v>
      </c>
      <c r="CA597" s="202">
        <v>1</v>
      </c>
      <c r="CB597" s="202">
        <v>7</v>
      </c>
      <c r="CZ597" s="167">
        <v>0</v>
      </c>
    </row>
    <row r="598" spans="1:15" ht="12.75">
      <c r="A598" s="203"/>
      <c r="B598" s="205"/>
      <c r="C598" s="206" t="s">
        <v>144</v>
      </c>
      <c r="D598" s="207"/>
      <c r="E598" s="208">
        <v>2</v>
      </c>
      <c r="F598" s="209"/>
      <c r="G598" s="210"/>
      <c r="M598" s="204">
        <v>2</v>
      </c>
      <c r="O598" s="195"/>
    </row>
    <row r="599" spans="1:104" ht="12.75">
      <c r="A599" s="196">
        <v>204</v>
      </c>
      <c r="B599" s="197" t="s">
        <v>783</v>
      </c>
      <c r="C599" s="198" t="s">
        <v>784</v>
      </c>
      <c r="D599" s="199" t="s">
        <v>185</v>
      </c>
      <c r="E599" s="200">
        <v>5</v>
      </c>
      <c r="F599" s="200">
        <v>0</v>
      </c>
      <c r="G599" s="201">
        <f>E599*F599</f>
        <v>0</v>
      </c>
      <c r="O599" s="195">
        <v>2</v>
      </c>
      <c r="AA599" s="167">
        <v>1</v>
      </c>
      <c r="AB599" s="167">
        <v>7</v>
      </c>
      <c r="AC599" s="167">
        <v>7</v>
      </c>
      <c r="AZ599" s="167">
        <v>2</v>
      </c>
      <c r="BA599" s="167">
        <f>IF(AZ599=1,G599,0)</f>
        <v>0</v>
      </c>
      <c r="BB599" s="167">
        <f>IF(AZ599=2,G599,0)</f>
        <v>0</v>
      </c>
      <c r="BC599" s="167">
        <f>IF(AZ599=3,G599,0)</f>
        <v>0</v>
      </c>
      <c r="BD599" s="167">
        <f>IF(AZ599=4,G599,0)</f>
        <v>0</v>
      </c>
      <c r="BE599" s="167">
        <f>IF(AZ599=5,G599,0)</f>
        <v>0</v>
      </c>
      <c r="CA599" s="202">
        <v>1</v>
      </c>
      <c r="CB599" s="202">
        <v>7</v>
      </c>
      <c r="CZ599" s="167">
        <v>0</v>
      </c>
    </row>
    <row r="600" spans="1:15" ht="12.75">
      <c r="A600" s="203"/>
      <c r="B600" s="205"/>
      <c r="C600" s="206" t="s">
        <v>297</v>
      </c>
      <c r="D600" s="207"/>
      <c r="E600" s="208">
        <v>5</v>
      </c>
      <c r="F600" s="209"/>
      <c r="G600" s="210"/>
      <c r="M600" s="204">
        <v>5</v>
      </c>
      <c r="O600" s="195"/>
    </row>
    <row r="601" spans="1:104" ht="12.75">
      <c r="A601" s="196">
        <v>205</v>
      </c>
      <c r="B601" s="197" t="s">
        <v>785</v>
      </c>
      <c r="C601" s="198" t="s">
        <v>786</v>
      </c>
      <c r="D601" s="199" t="s">
        <v>185</v>
      </c>
      <c r="E601" s="200">
        <v>25</v>
      </c>
      <c r="F601" s="200">
        <v>0</v>
      </c>
      <c r="G601" s="201">
        <f>E601*F601</f>
        <v>0</v>
      </c>
      <c r="O601" s="195">
        <v>2</v>
      </c>
      <c r="AA601" s="167">
        <v>1</v>
      </c>
      <c r="AB601" s="167">
        <v>7</v>
      </c>
      <c r="AC601" s="167">
        <v>7</v>
      </c>
      <c r="AZ601" s="167">
        <v>2</v>
      </c>
      <c r="BA601" s="167">
        <f>IF(AZ601=1,G601,0)</f>
        <v>0</v>
      </c>
      <c r="BB601" s="167">
        <f>IF(AZ601=2,G601,0)</f>
        <v>0</v>
      </c>
      <c r="BC601" s="167">
        <f>IF(AZ601=3,G601,0)</f>
        <v>0</v>
      </c>
      <c r="BD601" s="167">
        <f>IF(AZ601=4,G601,0)</f>
        <v>0</v>
      </c>
      <c r="BE601" s="167">
        <f>IF(AZ601=5,G601,0)</f>
        <v>0</v>
      </c>
      <c r="CA601" s="202">
        <v>1</v>
      </c>
      <c r="CB601" s="202">
        <v>7</v>
      </c>
      <c r="CZ601" s="167">
        <v>0</v>
      </c>
    </row>
    <row r="602" spans="1:15" ht="12.75">
      <c r="A602" s="203"/>
      <c r="B602" s="205"/>
      <c r="C602" s="206" t="s">
        <v>739</v>
      </c>
      <c r="D602" s="207"/>
      <c r="E602" s="208">
        <v>25</v>
      </c>
      <c r="F602" s="209"/>
      <c r="G602" s="210"/>
      <c r="M602" s="204">
        <v>25</v>
      </c>
      <c r="O602" s="195"/>
    </row>
    <row r="603" spans="1:104" ht="12.75">
      <c r="A603" s="196">
        <v>206</v>
      </c>
      <c r="B603" s="197" t="s">
        <v>787</v>
      </c>
      <c r="C603" s="198" t="s">
        <v>788</v>
      </c>
      <c r="D603" s="199" t="s">
        <v>185</v>
      </c>
      <c r="E603" s="200">
        <v>10</v>
      </c>
      <c r="F603" s="200">
        <v>0</v>
      </c>
      <c r="G603" s="201">
        <f>E603*F603</f>
        <v>0</v>
      </c>
      <c r="O603" s="195">
        <v>2</v>
      </c>
      <c r="AA603" s="167">
        <v>1</v>
      </c>
      <c r="AB603" s="167">
        <v>7</v>
      </c>
      <c r="AC603" s="167">
        <v>7</v>
      </c>
      <c r="AZ603" s="167">
        <v>2</v>
      </c>
      <c r="BA603" s="167">
        <f>IF(AZ603=1,G603,0)</f>
        <v>0</v>
      </c>
      <c r="BB603" s="167">
        <f>IF(AZ603=2,G603,0)</f>
        <v>0</v>
      </c>
      <c r="BC603" s="167">
        <f>IF(AZ603=3,G603,0)</f>
        <v>0</v>
      </c>
      <c r="BD603" s="167">
        <f>IF(AZ603=4,G603,0)</f>
        <v>0</v>
      </c>
      <c r="BE603" s="167">
        <f>IF(AZ603=5,G603,0)</f>
        <v>0</v>
      </c>
      <c r="CA603" s="202">
        <v>1</v>
      </c>
      <c r="CB603" s="202">
        <v>7</v>
      </c>
      <c r="CZ603" s="167">
        <v>0</v>
      </c>
    </row>
    <row r="604" spans="1:15" ht="12.75">
      <c r="A604" s="203"/>
      <c r="B604" s="205"/>
      <c r="C604" s="206" t="s">
        <v>303</v>
      </c>
      <c r="D604" s="207"/>
      <c r="E604" s="208">
        <v>10</v>
      </c>
      <c r="F604" s="209"/>
      <c r="G604" s="210"/>
      <c r="M604" s="204">
        <v>10</v>
      </c>
      <c r="O604" s="195"/>
    </row>
    <row r="605" spans="1:104" ht="12.75">
      <c r="A605" s="196">
        <v>207</v>
      </c>
      <c r="B605" s="197" t="s">
        <v>789</v>
      </c>
      <c r="C605" s="198" t="s">
        <v>790</v>
      </c>
      <c r="D605" s="199" t="s">
        <v>61</v>
      </c>
      <c r="E605" s="200"/>
      <c r="F605" s="200">
        <v>0</v>
      </c>
      <c r="G605" s="201">
        <f>E605*F605</f>
        <v>0</v>
      </c>
      <c r="O605" s="195">
        <v>2</v>
      </c>
      <c r="AA605" s="167">
        <v>7</v>
      </c>
      <c r="AB605" s="167">
        <v>1002</v>
      </c>
      <c r="AC605" s="167">
        <v>5</v>
      </c>
      <c r="AZ605" s="167">
        <v>2</v>
      </c>
      <c r="BA605" s="167">
        <f>IF(AZ605=1,G605,0)</f>
        <v>0</v>
      </c>
      <c r="BB605" s="167">
        <f>IF(AZ605=2,G605,0)</f>
        <v>0</v>
      </c>
      <c r="BC605" s="167">
        <f>IF(AZ605=3,G605,0)</f>
        <v>0</v>
      </c>
      <c r="BD605" s="167">
        <f>IF(AZ605=4,G605,0)</f>
        <v>0</v>
      </c>
      <c r="BE605" s="167">
        <f>IF(AZ605=5,G605,0)</f>
        <v>0</v>
      </c>
      <c r="CA605" s="202">
        <v>7</v>
      </c>
      <c r="CB605" s="202">
        <v>1002</v>
      </c>
      <c r="CZ605" s="167">
        <v>0</v>
      </c>
    </row>
    <row r="606" spans="1:57" ht="12.75">
      <c r="A606" s="211"/>
      <c r="B606" s="212" t="s">
        <v>75</v>
      </c>
      <c r="C606" s="213" t="str">
        <f>CONCATENATE(B582," ",C582)</f>
        <v>734 Armatury</v>
      </c>
      <c r="D606" s="214"/>
      <c r="E606" s="215"/>
      <c r="F606" s="216"/>
      <c r="G606" s="217">
        <f>SUM(G582:G605)</f>
        <v>0</v>
      </c>
      <c r="O606" s="195">
        <v>4</v>
      </c>
      <c r="BA606" s="218">
        <f>SUM(BA582:BA605)</f>
        <v>0</v>
      </c>
      <c r="BB606" s="218">
        <f>SUM(BB582:BB605)</f>
        <v>0</v>
      </c>
      <c r="BC606" s="218">
        <f>SUM(BC582:BC605)</f>
        <v>0</v>
      </c>
      <c r="BD606" s="218">
        <f>SUM(BD582:BD605)</f>
        <v>0</v>
      </c>
      <c r="BE606" s="218">
        <f>SUM(BE582:BE605)</f>
        <v>0</v>
      </c>
    </row>
    <row r="607" spans="1:15" ht="12.75">
      <c r="A607" s="188" t="s">
        <v>72</v>
      </c>
      <c r="B607" s="189" t="s">
        <v>791</v>
      </c>
      <c r="C607" s="190" t="s">
        <v>792</v>
      </c>
      <c r="D607" s="191"/>
      <c r="E607" s="192"/>
      <c r="F607" s="192"/>
      <c r="G607" s="193"/>
      <c r="H607" s="194"/>
      <c r="I607" s="194"/>
      <c r="O607" s="195">
        <v>1</v>
      </c>
    </row>
    <row r="608" spans="1:104" ht="12.75">
      <c r="A608" s="196">
        <v>208</v>
      </c>
      <c r="B608" s="197" t="s">
        <v>793</v>
      </c>
      <c r="C608" s="198" t="s">
        <v>794</v>
      </c>
      <c r="D608" s="199" t="s">
        <v>185</v>
      </c>
      <c r="E608" s="200">
        <v>3</v>
      </c>
      <c r="F608" s="200">
        <v>0</v>
      </c>
      <c r="G608" s="201">
        <f>E608*F608</f>
        <v>0</v>
      </c>
      <c r="O608" s="195">
        <v>2</v>
      </c>
      <c r="AA608" s="167">
        <v>1</v>
      </c>
      <c r="AB608" s="167">
        <v>7</v>
      </c>
      <c r="AC608" s="167">
        <v>7</v>
      </c>
      <c r="AZ608" s="167">
        <v>2</v>
      </c>
      <c r="BA608" s="167">
        <f>IF(AZ608=1,G608,0)</f>
        <v>0</v>
      </c>
      <c r="BB608" s="167">
        <f>IF(AZ608=2,G608,0)</f>
        <v>0</v>
      </c>
      <c r="BC608" s="167">
        <f>IF(AZ608=3,G608,0)</f>
        <v>0</v>
      </c>
      <c r="BD608" s="167">
        <f>IF(AZ608=4,G608,0)</f>
        <v>0</v>
      </c>
      <c r="BE608" s="167">
        <f>IF(AZ608=5,G608,0)</f>
        <v>0</v>
      </c>
      <c r="CA608" s="202">
        <v>1</v>
      </c>
      <c r="CB608" s="202">
        <v>7</v>
      </c>
      <c r="CZ608" s="167">
        <v>0.02953</v>
      </c>
    </row>
    <row r="609" spans="1:15" ht="12.75">
      <c r="A609" s="203"/>
      <c r="B609" s="205"/>
      <c r="C609" s="206" t="s">
        <v>192</v>
      </c>
      <c r="D609" s="207"/>
      <c r="E609" s="208">
        <v>3</v>
      </c>
      <c r="F609" s="209"/>
      <c r="G609" s="210"/>
      <c r="M609" s="204">
        <v>3</v>
      </c>
      <c r="O609" s="195"/>
    </row>
    <row r="610" spans="1:104" ht="12.75">
      <c r="A610" s="196">
        <v>209</v>
      </c>
      <c r="B610" s="197" t="s">
        <v>795</v>
      </c>
      <c r="C610" s="198" t="s">
        <v>796</v>
      </c>
      <c r="D610" s="199" t="s">
        <v>185</v>
      </c>
      <c r="E610" s="200">
        <v>2</v>
      </c>
      <c r="F610" s="200">
        <v>0</v>
      </c>
      <c r="G610" s="201">
        <f>E610*F610</f>
        <v>0</v>
      </c>
      <c r="O610" s="195">
        <v>2</v>
      </c>
      <c r="AA610" s="167">
        <v>1</v>
      </c>
      <c r="AB610" s="167">
        <v>7</v>
      </c>
      <c r="AC610" s="167">
        <v>7</v>
      </c>
      <c r="AZ610" s="167">
        <v>2</v>
      </c>
      <c r="BA610" s="167">
        <f>IF(AZ610=1,G610,0)</f>
        <v>0</v>
      </c>
      <c r="BB610" s="167">
        <f>IF(AZ610=2,G610,0)</f>
        <v>0</v>
      </c>
      <c r="BC610" s="167">
        <f>IF(AZ610=3,G610,0)</f>
        <v>0</v>
      </c>
      <c r="BD610" s="167">
        <f>IF(AZ610=4,G610,0)</f>
        <v>0</v>
      </c>
      <c r="BE610" s="167">
        <f>IF(AZ610=5,G610,0)</f>
        <v>0</v>
      </c>
      <c r="CA610" s="202">
        <v>1</v>
      </c>
      <c r="CB610" s="202">
        <v>7</v>
      </c>
      <c r="CZ610" s="167">
        <v>0.1288</v>
      </c>
    </row>
    <row r="611" spans="1:15" ht="12.75">
      <c r="A611" s="203"/>
      <c r="B611" s="205"/>
      <c r="C611" s="206" t="s">
        <v>144</v>
      </c>
      <c r="D611" s="207"/>
      <c r="E611" s="208">
        <v>2</v>
      </c>
      <c r="F611" s="209"/>
      <c r="G611" s="210"/>
      <c r="M611" s="204">
        <v>2</v>
      </c>
      <c r="O611" s="195"/>
    </row>
    <row r="612" spans="1:104" ht="12.75">
      <c r="A612" s="196">
        <v>210</v>
      </c>
      <c r="B612" s="197" t="s">
        <v>797</v>
      </c>
      <c r="C612" s="198" t="s">
        <v>798</v>
      </c>
      <c r="D612" s="199" t="s">
        <v>185</v>
      </c>
      <c r="E612" s="200">
        <v>5</v>
      </c>
      <c r="F612" s="200">
        <v>0</v>
      </c>
      <c r="G612" s="201">
        <f>E612*F612</f>
        <v>0</v>
      </c>
      <c r="O612" s="195">
        <v>2</v>
      </c>
      <c r="AA612" s="167">
        <v>1</v>
      </c>
      <c r="AB612" s="167">
        <v>7</v>
      </c>
      <c r="AC612" s="167">
        <v>7</v>
      </c>
      <c r="AZ612" s="167">
        <v>2</v>
      </c>
      <c r="BA612" s="167">
        <f>IF(AZ612=1,G612,0)</f>
        <v>0</v>
      </c>
      <c r="BB612" s="167">
        <f>IF(AZ612=2,G612,0)</f>
        <v>0</v>
      </c>
      <c r="BC612" s="167">
        <f>IF(AZ612=3,G612,0)</f>
        <v>0</v>
      </c>
      <c r="BD612" s="167">
        <f>IF(AZ612=4,G612,0)</f>
        <v>0</v>
      </c>
      <c r="BE612" s="167">
        <f>IF(AZ612=5,G612,0)</f>
        <v>0</v>
      </c>
      <c r="CA612" s="202">
        <v>1</v>
      </c>
      <c r="CB612" s="202">
        <v>7</v>
      </c>
      <c r="CZ612" s="167">
        <v>0</v>
      </c>
    </row>
    <row r="613" spans="1:15" ht="12.75">
      <c r="A613" s="203"/>
      <c r="B613" s="205"/>
      <c r="C613" s="206" t="s">
        <v>297</v>
      </c>
      <c r="D613" s="207"/>
      <c r="E613" s="208">
        <v>5</v>
      </c>
      <c r="F613" s="209"/>
      <c r="G613" s="210"/>
      <c r="M613" s="204">
        <v>5</v>
      </c>
      <c r="O613" s="195"/>
    </row>
    <row r="614" spans="1:104" ht="12.75">
      <c r="A614" s="196">
        <v>211</v>
      </c>
      <c r="B614" s="197" t="s">
        <v>799</v>
      </c>
      <c r="C614" s="198" t="s">
        <v>800</v>
      </c>
      <c r="D614" s="199" t="s">
        <v>185</v>
      </c>
      <c r="E614" s="200">
        <v>5</v>
      </c>
      <c r="F614" s="200">
        <v>0</v>
      </c>
      <c r="G614" s="201">
        <f>E614*F614</f>
        <v>0</v>
      </c>
      <c r="O614" s="195">
        <v>2</v>
      </c>
      <c r="AA614" s="167">
        <v>1</v>
      </c>
      <c r="AB614" s="167">
        <v>7</v>
      </c>
      <c r="AC614" s="167">
        <v>7</v>
      </c>
      <c r="AZ614" s="167">
        <v>2</v>
      </c>
      <c r="BA614" s="167">
        <f>IF(AZ614=1,G614,0)</f>
        <v>0</v>
      </c>
      <c r="BB614" s="167">
        <f>IF(AZ614=2,G614,0)</f>
        <v>0</v>
      </c>
      <c r="BC614" s="167">
        <f>IF(AZ614=3,G614,0)</f>
        <v>0</v>
      </c>
      <c r="BD614" s="167">
        <f>IF(AZ614=4,G614,0)</f>
        <v>0</v>
      </c>
      <c r="BE614" s="167">
        <f>IF(AZ614=5,G614,0)</f>
        <v>0</v>
      </c>
      <c r="CA614" s="202">
        <v>1</v>
      </c>
      <c r="CB614" s="202">
        <v>7</v>
      </c>
      <c r="CZ614" s="167">
        <v>0</v>
      </c>
    </row>
    <row r="615" spans="1:15" ht="12.75">
      <c r="A615" s="203"/>
      <c r="B615" s="205"/>
      <c r="C615" s="206" t="s">
        <v>297</v>
      </c>
      <c r="D615" s="207"/>
      <c r="E615" s="208">
        <v>5</v>
      </c>
      <c r="F615" s="209"/>
      <c r="G615" s="210"/>
      <c r="M615" s="204">
        <v>5</v>
      </c>
      <c r="O615" s="195"/>
    </row>
    <row r="616" spans="1:104" ht="12.75">
      <c r="A616" s="196">
        <v>212</v>
      </c>
      <c r="B616" s="197" t="s">
        <v>801</v>
      </c>
      <c r="C616" s="198" t="s">
        <v>802</v>
      </c>
      <c r="D616" s="199" t="s">
        <v>61</v>
      </c>
      <c r="E616" s="200"/>
      <c r="F616" s="200">
        <v>0</v>
      </c>
      <c r="G616" s="201">
        <f>E616*F616</f>
        <v>0</v>
      </c>
      <c r="O616" s="195">
        <v>2</v>
      </c>
      <c r="AA616" s="167">
        <v>7</v>
      </c>
      <c r="AB616" s="167">
        <v>1002</v>
      </c>
      <c r="AC616" s="167">
        <v>5</v>
      </c>
      <c r="AZ616" s="167">
        <v>2</v>
      </c>
      <c r="BA616" s="167">
        <f>IF(AZ616=1,G616,0)</f>
        <v>0</v>
      </c>
      <c r="BB616" s="167">
        <f>IF(AZ616=2,G616,0)</f>
        <v>0</v>
      </c>
      <c r="BC616" s="167">
        <f>IF(AZ616=3,G616,0)</f>
        <v>0</v>
      </c>
      <c r="BD616" s="167">
        <f>IF(AZ616=4,G616,0)</f>
        <v>0</v>
      </c>
      <c r="BE616" s="167">
        <f>IF(AZ616=5,G616,0)</f>
        <v>0</v>
      </c>
      <c r="CA616" s="202">
        <v>7</v>
      </c>
      <c r="CB616" s="202">
        <v>1002</v>
      </c>
      <c r="CZ616" s="167">
        <v>0</v>
      </c>
    </row>
    <row r="617" spans="1:57" ht="12.75">
      <c r="A617" s="211"/>
      <c r="B617" s="212" t="s">
        <v>75</v>
      </c>
      <c r="C617" s="213" t="str">
        <f>CONCATENATE(B607," ",C607)</f>
        <v>735 Otopná tělesa</v>
      </c>
      <c r="D617" s="214"/>
      <c r="E617" s="215"/>
      <c r="F617" s="216"/>
      <c r="G617" s="217">
        <f>SUM(G607:G616)</f>
        <v>0</v>
      </c>
      <c r="O617" s="195">
        <v>4</v>
      </c>
      <c r="BA617" s="218">
        <f>SUM(BA607:BA616)</f>
        <v>0</v>
      </c>
      <c r="BB617" s="218">
        <f>SUM(BB607:BB616)</f>
        <v>0</v>
      </c>
      <c r="BC617" s="218">
        <f>SUM(BC607:BC616)</f>
        <v>0</v>
      </c>
      <c r="BD617" s="218">
        <f>SUM(BD607:BD616)</f>
        <v>0</v>
      </c>
      <c r="BE617" s="218">
        <f>SUM(BE607:BE616)</f>
        <v>0</v>
      </c>
    </row>
    <row r="618" spans="1:15" ht="12.75">
      <c r="A618" s="188" t="s">
        <v>72</v>
      </c>
      <c r="B618" s="189" t="s">
        <v>803</v>
      </c>
      <c r="C618" s="190" t="s">
        <v>804</v>
      </c>
      <c r="D618" s="191"/>
      <c r="E618" s="192"/>
      <c r="F618" s="192"/>
      <c r="G618" s="193"/>
      <c r="H618" s="194"/>
      <c r="I618" s="194"/>
      <c r="O618" s="195">
        <v>1</v>
      </c>
    </row>
    <row r="619" spans="1:104" ht="22.5">
      <c r="A619" s="196">
        <v>213</v>
      </c>
      <c r="B619" s="197" t="s">
        <v>805</v>
      </c>
      <c r="C619" s="198" t="s">
        <v>806</v>
      </c>
      <c r="D619" s="199" t="s">
        <v>141</v>
      </c>
      <c r="E619" s="200">
        <v>88.59</v>
      </c>
      <c r="F619" s="200">
        <v>0</v>
      </c>
      <c r="G619" s="201">
        <f>E619*F619</f>
        <v>0</v>
      </c>
      <c r="O619" s="195">
        <v>2</v>
      </c>
      <c r="AA619" s="167">
        <v>2</v>
      </c>
      <c r="AB619" s="167">
        <v>7</v>
      </c>
      <c r="AC619" s="167">
        <v>7</v>
      </c>
      <c r="AZ619" s="167">
        <v>2</v>
      </c>
      <c r="BA619" s="167">
        <f>IF(AZ619=1,G619,0)</f>
        <v>0</v>
      </c>
      <c r="BB619" s="167">
        <f>IF(AZ619=2,G619,0)</f>
        <v>0</v>
      </c>
      <c r="BC619" s="167">
        <f>IF(AZ619=3,G619,0)</f>
        <v>0</v>
      </c>
      <c r="BD619" s="167">
        <f>IF(AZ619=4,G619,0)</f>
        <v>0</v>
      </c>
      <c r="BE619" s="167">
        <f>IF(AZ619=5,G619,0)</f>
        <v>0</v>
      </c>
      <c r="CA619" s="202">
        <v>2</v>
      </c>
      <c r="CB619" s="202">
        <v>7</v>
      </c>
      <c r="CZ619" s="167">
        <v>0.1544</v>
      </c>
    </row>
    <row r="620" spans="1:15" ht="12.75">
      <c r="A620" s="203"/>
      <c r="B620" s="205"/>
      <c r="C620" s="206" t="s">
        <v>807</v>
      </c>
      <c r="D620" s="207"/>
      <c r="E620" s="208">
        <v>88.59</v>
      </c>
      <c r="F620" s="209"/>
      <c r="G620" s="210"/>
      <c r="M620" s="204" t="s">
        <v>807</v>
      </c>
      <c r="O620" s="195"/>
    </row>
    <row r="621" spans="1:57" ht="12.75">
      <c r="A621" s="211"/>
      <c r="B621" s="212" t="s">
        <v>75</v>
      </c>
      <c r="C621" s="213" t="str">
        <f>CONCATENATE(B618," ",C618)</f>
        <v>736 Podlahové vytápění</v>
      </c>
      <c r="D621" s="214"/>
      <c r="E621" s="215"/>
      <c r="F621" s="216"/>
      <c r="G621" s="217">
        <f>SUM(G618:G620)</f>
        <v>0</v>
      </c>
      <c r="O621" s="195">
        <v>4</v>
      </c>
      <c r="BA621" s="218">
        <f>SUM(BA618:BA620)</f>
        <v>0</v>
      </c>
      <c r="BB621" s="218">
        <f>SUM(BB618:BB620)</f>
        <v>0</v>
      </c>
      <c r="BC621" s="218">
        <f>SUM(BC618:BC620)</f>
        <v>0</v>
      </c>
      <c r="BD621" s="218">
        <f>SUM(BD618:BD620)</f>
        <v>0</v>
      </c>
      <c r="BE621" s="218">
        <f>SUM(BE618:BE620)</f>
        <v>0</v>
      </c>
    </row>
    <row r="622" spans="1:15" ht="12.75">
      <c r="A622" s="188" t="s">
        <v>72</v>
      </c>
      <c r="B622" s="189" t="s">
        <v>808</v>
      </c>
      <c r="C622" s="190" t="s">
        <v>809</v>
      </c>
      <c r="D622" s="191"/>
      <c r="E622" s="192"/>
      <c r="F622" s="192"/>
      <c r="G622" s="193"/>
      <c r="H622" s="194"/>
      <c r="I622" s="194"/>
      <c r="O622" s="195">
        <v>1</v>
      </c>
    </row>
    <row r="623" spans="1:104" ht="12.75">
      <c r="A623" s="196">
        <v>214</v>
      </c>
      <c r="B623" s="197" t="s">
        <v>810</v>
      </c>
      <c r="C623" s="198" t="s">
        <v>811</v>
      </c>
      <c r="D623" s="199" t="s">
        <v>185</v>
      </c>
      <c r="E623" s="200">
        <v>6</v>
      </c>
      <c r="F623" s="200">
        <v>0</v>
      </c>
      <c r="G623" s="201">
        <f>E623*F623</f>
        <v>0</v>
      </c>
      <c r="O623" s="195">
        <v>2</v>
      </c>
      <c r="AA623" s="167">
        <v>1</v>
      </c>
      <c r="AB623" s="167">
        <v>7</v>
      </c>
      <c r="AC623" s="167">
        <v>7</v>
      </c>
      <c r="AZ623" s="167">
        <v>2</v>
      </c>
      <c r="BA623" s="167">
        <f>IF(AZ623=1,G623,0)</f>
        <v>0</v>
      </c>
      <c r="BB623" s="167">
        <f>IF(AZ623=2,G623,0)</f>
        <v>0</v>
      </c>
      <c r="BC623" s="167">
        <f>IF(AZ623=3,G623,0)</f>
        <v>0</v>
      </c>
      <c r="BD623" s="167">
        <f>IF(AZ623=4,G623,0)</f>
        <v>0</v>
      </c>
      <c r="BE623" s="167">
        <f>IF(AZ623=5,G623,0)</f>
        <v>0</v>
      </c>
      <c r="CA623" s="202">
        <v>1</v>
      </c>
      <c r="CB623" s="202">
        <v>7</v>
      </c>
      <c r="CZ623" s="167">
        <v>0</v>
      </c>
    </row>
    <row r="624" spans="1:15" ht="12.75">
      <c r="A624" s="203"/>
      <c r="B624" s="205"/>
      <c r="C624" s="206" t="s">
        <v>812</v>
      </c>
      <c r="D624" s="207"/>
      <c r="E624" s="208">
        <v>6</v>
      </c>
      <c r="F624" s="209"/>
      <c r="G624" s="210"/>
      <c r="M624" s="204">
        <v>6</v>
      </c>
      <c r="O624" s="195"/>
    </row>
    <row r="625" spans="1:104" ht="12.75">
      <c r="A625" s="196">
        <v>215</v>
      </c>
      <c r="B625" s="197" t="s">
        <v>813</v>
      </c>
      <c r="C625" s="198" t="s">
        <v>814</v>
      </c>
      <c r="D625" s="199" t="s">
        <v>185</v>
      </c>
      <c r="E625" s="200">
        <v>1</v>
      </c>
      <c r="F625" s="200">
        <v>0</v>
      </c>
      <c r="G625" s="201">
        <f>E625*F625</f>
        <v>0</v>
      </c>
      <c r="O625" s="195">
        <v>2</v>
      </c>
      <c r="AA625" s="167">
        <v>1</v>
      </c>
      <c r="AB625" s="167">
        <v>7</v>
      </c>
      <c r="AC625" s="167">
        <v>7</v>
      </c>
      <c r="AZ625" s="167">
        <v>2</v>
      </c>
      <c r="BA625" s="167">
        <f>IF(AZ625=1,G625,0)</f>
        <v>0</v>
      </c>
      <c r="BB625" s="167">
        <f>IF(AZ625=2,G625,0)</f>
        <v>0</v>
      </c>
      <c r="BC625" s="167">
        <f>IF(AZ625=3,G625,0)</f>
        <v>0</v>
      </c>
      <c r="BD625" s="167">
        <f>IF(AZ625=4,G625,0)</f>
        <v>0</v>
      </c>
      <c r="BE625" s="167">
        <f>IF(AZ625=5,G625,0)</f>
        <v>0</v>
      </c>
      <c r="CA625" s="202">
        <v>1</v>
      </c>
      <c r="CB625" s="202">
        <v>7</v>
      </c>
      <c r="CZ625" s="167">
        <v>0</v>
      </c>
    </row>
    <row r="626" spans="1:15" ht="12.75">
      <c r="A626" s="203"/>
      <c r="B626" s="205"/>
      <c r="C626" s="206" t="s">
        <v>73</v>
      </c>
      <c r="D626" s="207"/>
      <c r="E626" s="208">
        <v>1</v>
      </c>
      <c r="F626" s="209"/>
      <c r="G626" s="210"/>
      <c r="M626" s="204">
        <v>1</v>
      </c>
      <c r="O626" s="195"/>
    </row>
    <row r="627" spans="1:104" ht="12.75">
      <c r="A627" s="196">
        <v>216</v>
      </c>
      <c r="B627" s="197" t="s">
        <v>815</v>
      </c>
      <c r="C627" s="198" t="s">
        <v>816</v>
      </c>
      <c r="D627" s="199" t="s">
        <v>185</v>
      </c>
      <c r="E627" s="200">
        <v>1</v>
      </c>
      <c r="F627" s="200">
        <v>0</v>
      </c>
      <c r="G627" s="201">
        <f>E627*F627</f>
        <v>0</v>
      </c>
      <c r="O627" s="195">
        <v>2</v>
      </c>
      <c r="AA627" s="167">
        <v>1</v>
      </c>
      <c r="AB627" s="167">
        <v>7</v>
      </c>
      <c r="AC627" s="167">
        <v>7</v>
      </c>
      <c r="AZ627" s="167">
        <v>2</v>
      </c>
      <c r="BA627" s="167">
        <f>IF(AZ627=1,G627,0)</f>
        <v>0</v>
      </c>
      <c r="BB627" s="167">
        <f>IF(AZ627=2,G627,0)</f>
        <v>0</v>
      </c>
      <c r="BC627" s="167">
        <f>IF(AZ627=3,G627,0)</f>
        <v>0</v>
      </c>
      <c r="BD627" s="167">
        <f>IF(AZ627=4,G627,0)</f>
        <v>0</v>
      </c>
      <c r="BE627" s="167">
        <f>IF(AZ627=5,G627,0)</f>
        <v>0</v>
      </c>
      <c r="CA627" s="202">
        <v>1</v>
      </c>
      <c r="CB627" s="202">
        <v>7</v>
      </c>
      <c r="CZ627" s="167">
        <v>0</v>
      </c>
    </row>
    <row r="628" spans="1:15" ht="12.75">
      <c r="A628" s="203"/>
      <c r="B628" s="205"/>
      <c r="C628" s="206" t="s">
        <v>73</v>
      </c>
      <c r="D628" s="207"/>
      <c r="E628" s="208">
        <v>1</v>
      </c>
      <c r="F628" s="209"/>
      <c r="G628" s="210"/>
      <c r="M628" s="204">
        <v>1</v>
      </c>
      <c r="O628" s="195"/>
    </row>
    <row r="629" spans="1:57" ht="12.75">
      <c r="A629" s="211"/>
      <c r="B629" s="212" t="s">
        <v>75</v>
      </c>
      <c r="C629" s="213" t="str">
        <f>CONCATENATE(B622," ",C622)</f>
        <v>7361 M a R při ÚT</v>
      </c>
      <c r="D629" s="214"/>
      <c r="E629" s="215"/>
      <c r="F629" s="216"/>
      <c r="G629" s="217">
        <f>SUM(G622:G628)</f>
        <v>0</v>
      </c>
      <c r="O629" s="195">
        <v>4</v>
      </c>
      <c r="BA629" s="218">
        <f>SUM(BA622:BA628)</f>
        <v>0</v>
      </c>
      <c r="BB629" s="218">
        <f>SUM(BB622:BB628)</f>
        <v>0</v>
      </c>
      <c r="BC629" s="218">
        <f>SUM(BC622:BC628)</f>
        <v>0</v>
      </c>
      <c r="BD629" s="218">
        <f>SUM(BD622:BD628)</f>
        <v>0</v>
      </c>
      <c r="BE629" s="218">
        <f>SUM(BE622:BE628)</f>
        <v>0</v>
      </c>
    </row>
    <row r="630" spans="1:15" ht="12.75">
      <c r="A630" s="188" t="s">
        <v>72</v>
      </c>
      <c r="B630" s="189" t="s">
        <v>817</v>
      </c>
      <c r="C630" s="190" t="s">
        <v>818</v>
      </c>
      <c r="D630" s="191"/>
      <c r="E630" s="192"/>
      <c r="F630" s="192"/>
      <c r="G630" s="193"/>
      <c r="H630" s="194"/>
      <c r="I630" s="194"/>
      <c r="O630" s="195">
        <v>1</v>
      </c>
    </row>
    <row r="631" spans="1:104" ht="12.75">
      <c r="A631" s="196">
        <v>217</v>
      </c>
      <c r="B631" s="197" t="s">
        <v>819</v>
      </c>
      <c r="C631" s="198" t="s">
        <v>820</v>
      </c>
      <c r="D631" s="199" t="s">
        <v>141</v>
      </c>
      <c r="E631" s="200">
        <v>90.2475</v>
      </c>
      <c r="F631" s="200">
        <v>0</v>
      </c>
      <c r="G631" s="201">
        <f>E631*F631</f>
        <v>0</v>
      </c>
      <c r="O631" s="195">
        <v>2</v>
      </c>
      <c r="AA631" s="167">
        <v>1</v>
      </c>
      <c r="AB631" s="167">
        <v>7</v>
      </c>
      <c r="AC631" s="167">
        <v>7</v>
      </c>
      <c r="AZ631" s="167">
        <v>2</v>
      </c>
      <c r="BA631" s="167">
        <f>IF(AZ631=1,G631,0)</f>
        <v>0</v>
      </c>
      <c r="BB631" s="167">
        <f>IF(AZ631=2,G631,0)</f>
        <v>0</v>
      </c>
      <c r="BC631" s="167">
        <f>IF(AZ631=3,G631,0)</f>
        <v>0</v>
      </c>
      <c r="BD631" s="167">
        <f>IF(AZ631=4,G631,0)</f>
        <v>0</v>
      </c>
      <c r="BE631" s="167">
        <f>IF(AZ631=5,G631,0)</f>
        <v>0</v>
      </c>
      <c r="CA631" s="202">
        <v>1</v>
      </c>
      <c r="CB631" s="202">
        <v>7</v>
      </c>
      <c r="CZ631" s="167">
        <v>0.01608</v>
      </c>
    </row>
    <row r="632" spans="1:15" ht="12.75">
      <c r="A632" s="203"/>
      <c r="B632" s="205"/>
      <c r="C632" s="206" t="s">
        <v>821</v>
      </c>
      <c r="D632" s="207"/>
      <c r="E632" s="208">
        <v>0</v>
      </c>
      <c r="F632" s="209"/>
      <c r="G632" s="210"/>
      <c r="M632" s="204" t="s">
        <v>821</v>
      </c>
      <c r="O632" s="195"/>
    </row>
    <row r="633" spans="1:15" ht="12.75">
      <c r="A633" s="203"/>
      <c r="B633" s="205"/>
      <c r="C633" s="206" t="s">
        <v>822</v>
      </c>
      <c r="D633" s="207"/>
      <c r="E633" s="208">
        <v>64.01</v>
      </c>
      <c r="F633" s="209"/>
      <c r="G633" s="210"/>
      <c r="M633" s="204" t="s">
        <v>822</v>
      </c>
      <c r="O633" s="195"/>
    </row>
    <row r="634" spans="1:15" ht="12.75">
      <c r="A634" s="203"/>
      <c r="B634" s="205"/>
      <c r="C634" s="206" t="s">
        <v>823</v>
      </c>
      <c r="D634" s="207"/>
      <c r="E634" s="208">
        <v>24.3525</v>
      </c>
      <c r="F634" s="209"/>
      <c r="G634" s="210"/>
      <c r="M634" s="204" t="s">
        <v>823</v>
      </c>
      <c r="O634" s="195"/>
    </row>
    <row r="635" spans="1:15" ht="12.75">
      <c r="A635" s="203"/>
      <c r="B635" s="205"/>
      <c r="C635" s="206" t="s">
        <v>824</v>
      </c>
      <c r="D635" s="207"/>
      <c r="E635" s="208">
        <v>1.885</v>
      </c>
      <c r="F635" s="209"/>
      <c r="G635" s="210"/>
      <c r="M635" s="204" t="s">
        <v>824</v>
      </c>
      <c r="O635" s="195"/>
    </row>
    <row r="636" spans="1:104" ht="22.5">
      <c r="A636" s="196">
        <v>218</v>
      </c>
      <c r="B636" s="197" t="s">
        <v>825</v>
      </c>
      <c r="C636" s="198" t="s">
        <v>826</v>
      </c>
      <c r="D636" s="199" t="s">
        <v>141</v>
      </c>
      <c r="E636" s="200">
        <v>90.2475</v>
      </c>
      <c r="F636" s="200">
        <v>0</v>
      </c>
      <c r="G636" s="201">
        <f>E636*F636</f>
        <v>0</v>
      </c>
      <c r="O636" s="195">
        <v>2</v>
      </c>
      <c r="AA636" s="167">
        <v>1</v>
      </c>
      <c r="AB636" s="167">
        <v>7</v>
      </c>
      <c r="AC636" s="167">
        <v>7</v>
      </c>
      <c r="AZ636" s="167">
        <v>2</v>
      </c>
      <c r="BA636" s="167">
        <f>IF(AZ636=1,G636,0)</f>
        <v>0</v>
      </c>
      <c r="BB636" s="167">
        <f>IF(AZ636=2,G636,0)</f>
        <v>0</v>
      </c>
      <c r="BC636" s="167">
        <f>IF(AZ636=3,G636,0)</f>
        <v>0</v>
      </c>
      <c r="BD636" s="167">
        <f>IF(AZ636=4,G636,0)</f>
        <v>0</v>
      </c>
      <c r="BE636" s="167">
        <f>IF(AZ636=5,G636,0)</f>
        <v>0</v>
      </c>
      <c r="CA636" s="202">
        <v>1</v>
      </c>
      <c r="CB636" s="202">
        <v>7</v>
      </c>
      <c r="CZ636" s="167">
        <v>0.0066</v>
      </c>
    </row>
    <row r="637" spans="1:15" ht="12.75">
      <c r="A637" s="203"/>
      <c r="B637" s="205"/>
      <c r="C637" s="206" t="s">
        <v>827</v>
      </c>
      <c r="D637" s="207"/>
      <c r="E637" s="208">
        <v>90.2475</v>
      </c>
      <c r="F637" s="209"/>
      <c r="G637" s="210"/>
      <c r="M637" s="231">
        <v>902475</v>
      </c>
      <c r="O637" s="195"/>
    </row>
    <row r="638" spans="1:104" ht="22.5">
      <c r="A638" s="196">
        <v>219</v>
      </c>
      <c r="B638" s="197" t="s">
        <v>828</v>
      </c>
      <c r="C638" s="198" t="s">
        <v>829</v>
      </c>
      <c r="D638" s="199" t="s">
        <v>141</v>
      </c>
      <c r="E638" s="200">
        <v>90.2475</v>
      </c>
      <c r="F638" s="200">
        <v>0</v>
      </c>
      <c r="G638" s="201">
        <f>E638*F638</f>
        <v>0</v>
      </c>
      <c r="O638" s="195">
        <v>2</v>
      </c>
      <c r="AA638" s="167">
        <v>1</v>
      </c>
      <c r="AB638" s="167">
        <v>7</v>
      </c>
      <c r="AC638" s="167">
        <v>7</v>
      </c>
      <c r="AZ638" s="167">
        <v>2</v>
      </c>
      <c r="BA638" s="167">
        <f>IF(AZ638=1,G638,0)</f>
        <v>0</v>
      </c>
      <c r="BB638" s="167">
        <f>IF(AZ638=2,G638,0)</f>
        <v>0</v>
      </c>
      <c r="BC638" s="167">
        <f>IF(AZ638=3,G638,0)</f>
        <v>0</v>
      </c>
      <c r="BD638" s="167">
        <f>IF(AZ638=4,G638,0)</f>
        <v>0</v>
      </c>
      <c r="BE638" s="167">
        <f>IF(AZ638=5,G638,0)</f>
        <v>0</v>
      </c>
      <c r="CA638" s="202">
        <v>1</v>
      </c>
      <c r="CB638" s="202">
        <v>7</v>
      </c>
      <c r="CZ638" s="167">
        <v>0.00145</v>
      </c>
    </row>
    <row r="639" spans="1:15" ht="12.75">
      <c r="A639" s="203"/>
      <c r="B639" s="205"/>
      <c r="C639" s="206" t="s">
        <v>827</v>
      </c>
      <c r="D639" s="207"/>
      <c r="E639" s="208">
        <v>90.2475</v>
      </c>
      <c r="F639" s="209"/>
      <c r="G639" s="210"/>
      <c r="M639" s="231">
        <v>902475</v>
      </c>
      <c r="O639" s="195"/>
    </row>
    <row r="640" spans="1:104" ht="12.75">
      <c r="A640" s="196">
        <v>220</v>
      </c>
      <c r="B640" s="197" t="s">
        <v>830</v>
      </c>
      <c r="C640" s="198" t="s">
        <v>831</v>
      </c>
      <c r="D640" s="199" t="s">
        <v>61</v>
      </c>
      <c r="E640" s="200"/>
      <c r="F640" s="200">
        <v>0</v>
      </c>
      <c r="G640" s="201">
        <f>E640*F640</f>
        <v>0</v>
      </c>
      <c r="O640" s="195">
        <v>2</v>
      </c>
      <c r="AA640" s="167">
        <v>7</v>
      </c>
      <c r="AB640" s="167">
        <v>1002</v>
      </c>
      <c r="AC640" s="167">
        <v>5</v>
      </c>
      <c r="AZ640" s="167">
        <v>2</v>
      </c>
      <c r="BA640" s="167">
        <f>IF(AZ640=1,G640,0)</f>
        <v>0</v>
      </c>
      <c r="BB640" s="167">
        <f>IF(AZ640=2,G640,0)</f>
        <v>0</v>
      </c>
      <c r="BC640" s="167">
        <f>IF(AZ640=3,G640,0)</f>
        <v>0</v>
      </c>
      <c r="BD640" s="167">
        <f>IF(AZ640=4,G640,0)</f>
        <v>0</v>
      </c>
      <c r="BE640" s="167">
        <f>IF(AZ640=5,G640,0)</f>
        <v>0</v>
      </c>
      <c r="CA640" s="202">
        <v>7</v>
      </c>
      <c r="CB640" s="202">
        <v>1002</v>
      </c>
      <c r="CZ640" s="167">
        <v>0</v>
      </c>
    </row>
    <row r="641" spans="1:57" ht="12.75">
      <c r="A641" s="211"/>
      <c r="B641" s="212" t="s">
        <v>75</v>
      </c>
      <c r="C641" s="213" t="str">
        <f>CONCATENATE(B630," ",C630)</f>
        <v>762 Konstrukce tesařské</v>
      </c>
      <c r="D641" s="214"/>
      <c r="E641" s="215"/>
      <c r="F641" s="216"/>
      <c r="G641" s="217">
        <f>SUM(G630:G640)</f>
        <v>0</v>
      </c>
      <c r="O641" s="195">
        <v>4</v>
      </c>
      <c r="BA641" s="218">
        <f>SUM(BA630:BA640)</f>
        <v>0</v>
      </c>
      <c r="BB641" s="218">
        <f>SUM(BB630:BB640)</f>
        <v>0</v>
      </c>
      <c r="BC641" s="218">
        <f>SUM(BC630:BC640)</f>
        <v>0</v>
      </c>
      <c r="BD641" s="218">
        <f>SUM(BD630:BD640)</f>
        <v>0</v>
      </c>
      <c r="BE641" s="218">
        <f>SUM(BE630:BE640)</f>
        <v>0</v>
      </c>
    </row>
    <row r="642" spans="1:15" ht="12.75">
      <c r="A642" s="188" t="s">
        <v>72</v>
      </c>
      <c r="B642" s="189" t="s">
        <v>832</v>
      </c>
      <c r="C642" s="190" t="s">
        <v>833</v>
      </c>
      <c r="D642" s="191"/>
      <c r="E642" s="192"/>
      <c r="F642" s="192"/>
      <c r="G642" s="193"/>
      <c r="H642" s="194"/>
      <c r="I642" s="194"/>
      <c r="O642" s="195">
        <v>1</v>
      </c>
    </row>
    <row r="643" spans="1:104" ht="12.75">
      <c r="A643" s="196">
        <v>221</v>
      </c>
      <c r="B643" s="197" t="s">
        <v>834</v>
      </c>
      <c r="C643" s="198" t="s">
        <v>835</v>
      </c>
      <c r="D643" s="199" t="s">
        <v>287</v>
      </c>
      <c r="E643" s="200">
        <v>78.445</v>
      </c>
      <c r="F643" s="200">
        <v>0</v>
      </c>
      <c r="G643" s="201">
        <f>E643*F643</f>
        <v>0</v>
      </c>
      <c r="O643" s="195">
        <v>2</v>
      </c>
      <c r="AA643" s="167">
        <v>2</v>
      </c>
      <c r="AB643" s="167">
        <v>7</v>
      </c>
      <c r="AC643" s="167">
        <v>7</v>
      </c>
      <c r="AZ643" s="167">
        <v>2</v>
      </c>
      <c r="BA643" s="167">
        <f>IF(AZ643=1,G643,0)</f>
        <v>0</v>
      </c>
      <c r="BB643" s="167">
        <f>IF(AZ643=2,G643,0)</f>
        <v>0</v>
      </c>
      <c r="BC643" s="167">
        <f>IF(AZ643=3,G643,0)</f>
        <v>0</v>
      </c>
      <c r="BD643" s="167">
        <f>IF(AZ643=4,G643,0)</f>
        <v>0</v>
      </c>
      <c r="BE643" s="167">
        <f>IF(AZ643=5,G643,0)</f>
        <v>0</v>
      </c>
      <c r="CA643" s="202">
        <v>2</v>
      </c>
      <c r="CB643" s="202">
        <v>7</v>
      </c>
      <c r="CZ643" s="167">
        <v>0.03464</v>
      </c>
    </row>
    <row r="644" spans="1:15" ht="12.75">
      <c r="A644" s="203"/>
      <c r="B644" s="205"/>
      <c r="C644" s="206" t="s">
        <v>836</v>
      </c>
      <c r="D644" s="207"/>
      <c r="E644" s="208">
        <v>54.8</v>
      </c>
      <c r="F644" s="209"/>
      <c r="G644" s="210"/>
      <c r="M644" s="204" t="s">
        <v>836</v>
      </c>
      <c r="O644" s="195"/>
    </row>
    <row r="645" spans="1:15" ht="12.75">
      <c r="A645" s="203"/>
      <c r="B645" s="205"/>
      <c r="C645" s="206" t="s">
        <v>837</v>
      </c>
      <c r="D645" s="207"/>
      <c r="E645" s="208">
        <v>23.645</v>
      </c>
      <c r="F645" s="209"/>
      <c r="G645" s="210"/>
      <c r="M645" s="204" t="s">
        <v>837</v>
      </c>
      <c r="O645" s="195"/>
    </row>
    <row r="646" spans="1:57" ht="12.75">
      <c r="A646" s="211"/>
      <c r="B646" s="212" t="s">
        <v>75</v>
      </c>
      <c r="C646" s="213" t="str">
        <f>CONCATENATE(B642," ",C642)</f>
        <v>763 Dřevostavby</v>
      </c>
      <c r="D646" s="214"/>
      <c r="E646" s="215"/>
      <c r="F646" s="216"/>
      <c r="G646" s="217">
        <f>SUM(G642:G645)</f>
        <v>0</v>
      </c>
      <c r="O646" s="195">
        <v>4</v>
      </c>
      <c r="BA646" s="218">
        <f>SUM(BA642:BA645)</f>
        <v>0</v>
      </c>
      <c r="BB646" s="218">
        <f>SUM(BB642:BB645)</f>
        <v>0</v>
      </c>
      <c r="BC646" s="218">
        <f>SUM(BC642:BC645)</f>
        <v>0</v>
      </c>
      <c r="BD646" s="218">
        <f>SUM(BD642:BD645)</f>
        <v>0</v>
      </c>
      <c r="BE646" s="218">
        <f>SUM(BE642:BE645)</f>
        <v>0</v>
      </c>
    </row>
    <row r="647" spans="1:15" ht="12.75">
      <c r="A647" s="188" t="s">
        <v>72</v>
      </c>
      <c r="B647" s="189" t="s">
        <v>838</v>
      </c>
      <c r="C647" s="190" t="s">
        <v>839</v>
      </c>
      <c r="D647" s="191"/>
      <c r="E647" s="192"/>
      <c r="F647" s="192"/>
      <c r="G647" s="193"/>
      <c r="H647" s="194"/>
      <c r="I647" s="194"/>
      <c r="O647" s="195">
        <v>1</v>
      </c>
    </row>
    <row r="648" spans="1:104" ht="12.75">
      <c r="A648" s="196">
        <v>222</v>
      </c>
      <c r="B648" s="197" t="s">
        <v>840</v>
      </c>
      <c r="C648" s="198" t="s">
        <v>841</v>
      </c>
      <c r="D648" s="199" t="s">
        <v>287</v>
      </c>
      <c r="E648" s="200">
        <v>17</v>
      </c>
      <c r="F648" s="200">
        <v>0</v>
      </c>
      <c r="G648" s="201">
        <f>E648*F648</f>
        <v>0</v>
      </c>
      <c r="O648" s="195">
        <v>2</v>
      </c>
      <c r="AA648" s="167">
        <v>1</v>
      </c>
      <c r="AB648" s="167">
        <v>7</v>
      </c>
      <c r="AC648" s="167">
        <v>7</v>
      </c>
      <c r="AZ648" s="167">
        <v>2</v>
      </c>
      <c r="BA648" s="167">
        <f>IF(AZ648=1,G648,0)</f>
        <v>0</v>
      </c>
      <c r="BB648" s="167">
        <f>IF(AZ648=2,G648,0)</f>
        <v>0</v>
      </c>
      <c r="BC648" s="167">
        <f>IF(AZ648=3,G648,0)</f>
        <v>0</v>
      </c>
      <c r="BD648" s="167">
        <f>IF(AZ648=4,G648,0)</f>
        <v>0</v>
      </c>
      <c r="BE648" s="167">
        <f>IF(AZ648=5,G648,0)</f>
        <v>0</v>
      </c>
      <c r="CA648" s="202">
        <v>1</v>
      </c>
      <c r="CB648" s="202">
        <v>7</v>
      </c>
      <c r="CZ648" s="167">
        <v>0</v>
      </c>
    </row>
    <row r="649" spans="1:15" ht="12.75">
      <c r="A649" s="203"/>
      <c r="B649" s="205"/>
      <c r="C649" s="206" t="s">
        <v>842</v>
      </c>
      <c r="D649" s="207"/>
      <c r="E649" s="208">
        <v>0</v>
      </c>
      <c r="F649" s="209"/>
      <c r="G649" s="210"/>
      <c r="M649" s="204" t="s">
        <v>842</v>
      </c>
      <c r="O649" s="195"/>
    </row>
    <row r="650" spans="1:15" ht="12.75">
      <c r="A650" s="203"/>
      <c r="B650" s="205"/>
      <c r="C650" s="206" t="s">
        <v>843</v>
      </c>
      <c r="D650" s="207"/>
      <c r="E650" s="208">
        <v>17</v>
      </c>
      <c r="F650" s="209"/>
      <c r="G650" s="210"/>
      <c r="M650" s="204">
        <v>17</v>
      </c>
      <c r="O650" s="195"/>
    </row>
    <row r="651" spans="1:104" ht="12.75">
      <c r="A651" s="196">
        <v>223</v>
      </c>
      <c r="B651" s="197" t="s">
        <v>844</v>
      </c>
      <c r="C651" s="198" t="s">
        <v>845</v>
      </c>
      <c r="D651" s="199" t="s">
        <v>287</v>
      </c>
      <c r="E651" s="200">
        <v>9.63</v>
      </c>
      <c r="F651" s="200">
        <v>0</v>
      </c>
      <c r="G651" s="201">
        <f>E651*F651</f>
        <v>0</v>
      </c>
      <c r="O651" s="195">
        <v>2</v>
      </c>
      <c r="AA651" s="167">
        <v>1</v>
      </c>
      <c r="AB651" s="167">
        <v>7</v>
      </c>
      <c r="AC651" s="167">
        <v>7</v>
      </c>
      <c r="AZ651" s="167">
        <v>2</v>
      </c>
      <c r="BA651" s="167">
        <f>IF(AZ651=1,G651,0)</f>
        <v>0</v>
      </c>
      <c r="BB651" s="167">
        <f>IF(AZ651=2,G651,0)</f>
        <v>0</v>
      </c>
      <c r="BC651" s="167">
        <f>IF(AZ651=3,G651,0)</f>
        <v>0</v>
      </c>
      <c r="BD651" s="167">
        <f>IF(AZ651=4,G651,0)</f>
        <v>0</v>
      </c>
      <c r="BE651" s="167">
        <f>IF(AZ651=5,G651,0)</f>
        <v>0</v>
      </c>
      <c r="CA651" s="202">
        <v>1</v>
      </c>
      <c r="CB651" s="202">
        <v>7</v>
      </c>
      <c r="CZ651" s="167">
        <v>0</v>
      </c>
    </row>
    <row r="652" spans="1:15" ht="12.75">
      <c r="A652" s="203"/>
      <c r="B652" s="205"/>
      <c r="C652" s="206" t="s">
        <v>846</v>
      </c>
      <c r="D652" s="207"/>
      <c r="E652" s="208">
        <v>0</v>
      </c>
      <c r="F652" s="209"/>
      <c r="G652" s="210"/>
      <c r="M652" s="204" t="s">
        <v>846</v>
      </c>
      <c r="O652" s="195"/>
    </row>
    <row r="653" spans="1:15" ht="12.75">
      <c r="A653" s="203"/>
      <c r="B653" s="205"/>
      <c r="C653" s="206" t="s">
        <v>847</v>
      </c>
      <c r="D653" s="207"/>
      <c r="E653" s="208">
        <v>9.63</v>
      </c>
      <c r="F653" s="209"/>
      <c r="G653" s="210"/>
      <c r="M653" s="204" t="s">
        <v>847</v>
      </c>
      <c r="O653" s="195"/>
    </row>
    <row r="654" spans="1:104" ht="12.75">
      <c r="A654" s="196">
        <v>224</v>
      </c>
      <c r="B654" s="197" t="s">
        <v>848</v>
      </c>
      <c r="C654" s="198" t="s">
        <v>849</v>
      </c>
      <c r="D654" s="199" t="s">
        <v>287</v>
      </c>
      <c r="E654" s="200">
        <v>10.5</v>
      </c>
      <c r="F654" s="200">
        <v>0</v>
      </c>
      <c r="G654" s="201">
        <f>E654*F654</f>
        <v>0</v>
      </c>
      <c r="O654" s="195">
        <v>2</v>
      </c>
      <c r="AA654" s="167">
        <v>1</v>
      </c>
      <c r="AB654" s="167">
        <v>7</v>
      </c>
      <c r="AC654" s="167">
        <v>7</v>
      </c>
      <c r="AZ654" s="167">
        <v>2</v>
      </c>
      <c r="BA654" s="167">
        <f>IF(AZ654=1,G654,0)</f>
        <v>0</v>
      </c>
      <c r="BB654" s="167">
        <f>IF(AZ654=2,G654,0)</f>
        <v>0</v>
      </c>
      <c r="BC654" s="167">
        <f>IF(AZ654=3,G654,0)</f>
        <v>0</v>
      </c>
      <c r="BD654" s="167">
        <f>IF(AZ654=4,G654,0)</f>
        <v>0</v>
      </c>
      <c r="BE654" s="167">
        <f>IF(AZ654=5,G654,0)</f>
        <v>0</v>
      </c>
      <c r="CA654" s="202">
        <v>1</v>
      </c>
      <c r="CB654" s="202">
        <v>7</v>
      </c>
      <c r="CZ654" s="167">
        <v>0</v>
      </c>
    </row>
    <row r="655" spans="1:15" ht="12.75">
      <c r="A655" s="203"/>
      <c r="B655" s="205"/>
      <c r="C655" s="206" t="s">
        <v>850</v>
      </c>
      <c r="D655" s="207"/>
      <c r="E655" s="208">
        <v>0</v>
      </c>
      <c r="F655" s="209"/>
      <c r="G655" s="210"/>
      <c r="M655" s="204" t="s">
        <v>850</v>
      </c>
      <c r="O655" s="195"/>
    </row>
    <row r="656" spans="1:15" ht="12.75">
      <c r="A656" s="203"/>
      <c r="B656" s="205"/>
      <c r="C656" s="206" t="s">
        <v>851</v>
      </c>
      <c r="D656" s="207"/>
      <c r="E656" s="208">
        <v>10.5</v>
      </c>
      <c r="F656" s="209"/>
      <c r="G656" s="210"/>
      <c r="M656" s="204" t="s">
        <v>851</v>
      </c>
      <c r="O656" s="195"/>
    </row>
    <row r="657" spans="1:104" ht="12.75">
      <c r="A657" s="196">
        <v>225</v>
      </c>
      <c r="B657" s="197" t="s">
        <v>852</v>
      </c>
      <c r="C657" s="198" t="s">
        <v>853</v>
      </c>
      <c r="D657" s="199" t="s">
        <v>287</v>
      </c>
      <c r="E657" s="200">
        <v>5.12</v>
      </c>
      <c r="F657" s="200">
        <v>0</v>
      </c>
      <c r="G657" s="201">
        <f>E657*F657</f>
        <v>0</v>
      </c>
      <c r="O657" s="195">
        <v>2</v>
      </c>
      <c r="AA657" s="167">
        <v>1</v>
      </c>
      <c r="AB657" s="167">
        <v>7</v>
      </c>
      <c r="AC657" s="167">
        <v>7</v>
      </c>
      <c r="AZ657" s="167">
        <v>2</v>
      </c>
      <c r="BA657" s="167">
        <f>IF(AZ657=1,G657,0)</f>
        <v>0</v>
      </c>
      <c r="BB657" s="167">
        <f>IF(AZ657=2,G657,0)</f>
        <v>0</v>
      </c>
      <c r="BC657" s="167">
        <f>IF(AZ657=3,G657,0)</f>
        <v>0</v>
      </c>
      <c r="BD657" s="167">
        <f>IF(AZ657=4,G657,0)</f>
        <v>0</v>
      </c>
      <c r="BE657" s="167">
        <f>IF(AZ657=5,G657,0)</f>
        <v>0</v>
      </c>
      <c r="CA657" s="202">
        <v>1</v>
      </c>
      <c r="CB657" s="202">
        <v>7</v>
      </c>
      <c r="CZ657" s="167">
        <v>0</v>
      </c>
    </row>
    <row r="658" spans="1:15" ht="12.75">
      <c r="A658" s="203"/>
      <c r="B658" s="205"/>
      <c r="C658" s="206" t="s">
        <v>854</v>
      </c>
      <c r="D658" s="207"/>
      <c r="E658" s="208">
        <v>0</v>
      </c>
      <c r="F658" s="209"/>
      <c r="G658" s="210"/>
      <c r="M658" s="204" t="s">
        <v>854</v>
      </c>
      <c r="O658" s="195"/>
    </row>
    <row r="659" spans="1:15" ht="12.75">
      <c r="A659" s="203"/>
      <c r="B659" s="205"/>
      <c r="C659" s="206" t="s">
        <v>855</v>
      </c>
      <c r="D659" s="207"/>
      <c r="E659" s="208">
        <v>5.12</v>
      </c>
      <c r="F659" s="209"/>
      <c r="G659" s="210"/>
      <c r="M659" s="204" t="s">
        <v>855</v>
      </c>
      <c r="O659" s="195"/>
    </row>
    <row r="660" spans="1:104" ht="12.75">
      <c r="A660" s="196">
        <v>226</v>
      </c>
      <c r="B660" s="197" t="s">
        <v>856</v>
      </c>
      <c r="C660" s="198" t="s">
        <v>857</v>
      </c>
      <c r="D660" s="199" t="s">
        <v>287</v>
      </c>
      <c r="E660" s="200">
        <v>16.4</v>
      </c>
      <c r="F660" s="200">
        <v>0</v>
      </c>
      <c r="G660" s="201">
        <f>E660*F660</f>
        <v>0</v>
      </c>
      <c r="O660" s="195">
        <v>2</v>
      </c>
      <c r="AA660" s="167">
        <v>1</v>
      </c>
      <c r="AB660" s="167">
        <v>7</v>
      </c>
      <c r="AC660" s="167">
        <v>7</v>
      </c>
      <c r="AZ660" s="167">
        <v>2</v>
      </c>
      <c r="BA660" s="167">
        <f>IF(AZ660=1,G660,0)</f>
        <v>0</v>
      </c>
      <c r="BB660" s="167">
        <f>IF(AZ660=2,G660,0)</f>
        <v>0</v>
      </c>
      <c r="BC660" s="167">
        <f>IF(AZ660=3,G660,0)</f>
        <v>0</v>
      </c>
      <c r="BD660" s="167">
        <f>IF(AZ660=4,G660,0)</f>
        <v>0</v>
      </c>
      <c r="BE660" s="167">
        <f>IF(AZ660=5,G660,0)</f>
        <v>0</v>
      </c>
      <c r="CA660" s="202">
        <v>1</v>
      </c>
      <c r="CB660" s="202">
        <v>7</v>
      </c>
      <c r="CZ660" s="167">
        <v>0</v>
      </c>
    </row>
    <row r="661" spans="1:15" ht="12.75">
      <c r="A661" s="203"/>
      <c r="B661" s="205"/>
      <c r="C661" s="206" t="s">
        <v>858</v>
      </c>
      <c r="D661" s="207"/>
      <c r="E661" s="208">
        <v>0</v>
      </c>
      <c r="F661" s="209"/>
      <c r="G661" s="210"/>
      <c r="M661" s="204" t="s">
        <v>858</v>
      </c>
      <c r="O661" s="195"/>
    </row>
    <row r="662" spans="1:15" ht="12.75">
      <c r="A662" s="203"/>
      <c r="B662" s="205"/>
      <c r="C662" s="206" t="s">
        <v>859</v>
      </c>
      <c r="D662" s="207"/>
      <c r="E662" s="208">
        <v>16.4</v>
      </c>
      <c r="F662" s="209"/>
      <c r="G662" s="210"/>
      <c r="M662" s="204" t="s">
        <v>859</v>
      </c>
      <c r="O662" s="195"/>
    </row>
    <row r="663" spans="1:104" ht="12.75">
      <c r="A663" s="196">
        <v>227</v>
      </c>
      <c r="B663" s="197" t="s">
        <v>860</v>
      </c>
      <c r="C663" s="198" t="s">
        <v>861</v>
      </c>
      <c r="D663" s="199" t="s">
        <v>287</v>
      </c>
      <c r="E663" s="200">
        <v>7.6</v>
      </c>
      <c r="F663" s="200">
        <v>0</v>
      </c>
      <c r="G663" s="201">
        <f>E663*F663</f>
        <v>0</v>
      </c>
      <c r="O663" s="195">
        <v>2</v>
      </c>
      <c r="AA663" s="167">
        <v>1</v>
      </c>
      <c r="AB663" s="167">
        <v>7</v>
      </c>
      <c r="AC663" s="167">
        <v>7</v>
      </c>
      <c r="AZ663" s="167">
        <v>2</v>
      </c>
      <c r="BA663" s="167">
        <f>IF(AZ663=1,G663,0)</f>
        <v>0</v>
      </c>
      <c r="BB663" s="167">
        <f>IF(AZ663=2,G663,0)</f>
        <v>0</v>
      </c>
      <c r="BC663" s="167">
        <f>IF(AZ663=3,G663,0)</f>
        <v>0</v>
      </c>
      <c r="BD663" s="167">
        <f>IF(AZ663=4,G663,0)</f>
        <v>0</v>
      </c>
      <c r="BE663" s="167">
        <f>IF(AZ663=5,G663,0)</f>
        <v>0</v>
      </c>
      <c r="CA663" s="202">
        <v>1</v>
      </c>
      <c r="CB663" s="202">
        <v>7</v>
      </c>
      <c r="CZ663" s="167">
        <v>0</v>
      </c>
    </row>
    <row r="664" spans="1:15" ht="12.75">
      <c r="A664" s="203"/>
      <c r="B664" s="205"/>
      <c r="C664" s="206" t="s">
        <v>862</v>
      </c>
      <c r="D664" s="207"/>
      <c r="E664" s="208">
        <v>0</v>
      </c>
      <c r="F664" s="209"/>
      <c r="G664" s="210"/>
      <c r="M664" s="204" t="s">
        <v>862</v>
      </c>
      <c r="O664" s="195"/>
    </row>
    <row r="665" spans="1:15" ht="12.75">
      <c r="A665" s="203"/>
      <c r="B665" s="205"/>
      <c r="C665" s="206" t="s">
        <v>863</v>
      </c>
      <c r="D665" s="207"/>
      <c r="E665" s="208">
        <v>7.6</v>
      </c>
      <c r="F665" s="209"/>
      <c r="G665" s="210"/>
      <c r="M665" s="204" t="s">
        <v>863</v>
      </c>
      <c r="O665" s="195"/>
    </row>
    <row r="666" spans="1:104" ht="22.5">
      <c r="A666" s="196">
        <v>228</v>
      </c>
      <c r="B666" s="197" t="s">
        <v>864</v>
      </c>
      <c r="C666" s="198" t="s">
        <v>865</v>
      </c>
      <c r="D666" s="199" t="s">
        <v>287</v>
      </c>
      <c r="E666" s="200">
        <v>7.6</v>
      </c>
      <c r="F666" s="200">
        <v>0</v>
      </c>
      <c r="G666" s="201">
        <f>E666*F666</f>
        <v>0</v>
      </c>
      <c r="O666" s="195">
        <v>2</v>
      </c>
      <c r="AA666" s="167">
        <v>1</v>
      </c>
      <c r="AB666" s="167">
        <v>7</v>
      </c>
      <c r="AC666" s="167">
        <v>7</v>
      </c>
      <c r="AZ666" s="167">
        <v>2</v>
      </c>
      <c r="BA666" s="167">
        <f>IF(AZ666=1,G666,0)</f>
        <v>0</v>
      </c>
      <c r="BB666" s="167">
        <f>IF(AZ666=2,G666,0)</f>
        <v>0</v>
      </c>
      <c r="BC666" s="167">
        <f>IF(AZ666=3,G666,0)</f>
        <v>0</v>
      </c>
      <c r="BD666" s="167">
        <f>IF(AZ666=4,G666,0)</f>
        <v>0</v>
      </c>
      <c r="BE666" s="167">
        <f>IF(AZ666=5,G666,0)</f>
        <v>0</v>
      </c>
      <c r="CA666" s="202">
        <v>1</v>
      </c>
      <c r="CB666" s="202">
        <v>7</v>
      </c>
      <c r="CZ666" s="167">
        <v>0</v>
      </c>
    </row>
    <row r="667" spans="1:15" ht="12.75">
      <c r="A667" s="203"/>
      <c r="B667" s="205"/>
      <c r="C667" s="206" t="s">
        <v>866</v>
      </c>
      <c r="D667" s="207"/>
      <c r="E667" s="208">
        <v>0</v>
      </c>
      <c r="F667" s="209"/>
      <c r="G667" s="210"/>
      <c r="M667" s="204" t="s">
        <v>866</v>
      </c>
      <c r="O667" s="195"/>
    </row>
    <row r="668" spans="1:15" ht="12.75">
      <c r="A668" s="203"/>
      <c r="B668" s="205"/>
      <c r="C668" s="206" t="s">
        <v>863</v>
      </c>
      <c r="D668" s="207"/>
      <c r="E668" s="208">
        <v>7.6</v>
      </c>
      <c r="F668" s="209"/>
      <c r="G668" s="210"/>
      <c r="M668" s="204" t="s">
        <v>863</v>
      </c>
      <c r="O668" s="195"/>
    </row>
    <row r="669" spans="1:104" ht="12.75">
      <c r="A669" s="196">
        <v>229</v>
      </c>
      <c r="B669" s="197" t="s">
        <v>867</v>
      </c>
      <c r="C669" s="198" t="s">
        <v>868</v>
      </c>
      <c r="D669" s="199" t="s">
        <v>287</v>
      </c>
      <c r="E669" s="200">
        <v>10.5</v>
      </c>
      <c r="F669" s="200">
        <v>0</v>
      </c>
      <c r="G669" s="201">
        <f>E669*F669</f>
        <v>0</v>
      </c>
      <c r="O669" s="195">
        <v>2</v>
      </c>
      <c r="AA669" s="167">
        <v>1</v>
      </c>
      <c r="AB669" s="167">
        <v>7</v>
      </c>
      <c r="AC669" s="167">
        <v>7</v>
      </c>
      <c r="AZ669" s="167">
        <v>2</v>
      </c>
      <c r="BA669" s="167">
        <f>IF(AZ669=1,G669,0)</f>
        <v>0</v>
      </c>
      <c r="BB669" s="167">
        <f>IF(AZ669=2,G669,0)</f>
        <v>0</v>
      </c>
      <c r="BC669" s="167">
        <f>IF(AZ669=3,G669,0)</f>
        <v>0</v>
      </c>
      <c r="BD669" s="167">
        <f>IF(AZ669=4,G669,0)</f>
        <v>0</v>
      </c>
      <c r="BE669" s="167">
        <f>IF(AZ669=5,G669,0)</f>
        <v>0</v>
      </c>
      <c r="CA669" s="202">
        <v>1</v>
      </c>
      <c r="CB669" s="202">
        <v>7</v>
      </c>
      <c r="CZ669" s="167">
        <v>0</v>
      </c>
    </row>
    <row r="670" spans="1:15" ht="12.75">
      <c r="A670" s="203"/>
      <c r="B670" s="205"/>
      <c r="C670" s="206" t="s">
        <v>869</v>
      </c>
      <c r="D670" s="207"/>
      <c r="E670" s="208">
        <v>0</v>
      </c>
      <c r="F670" s="209"/>
      <c r="G670" s="210"/>
      <c r="M670" s="204" t="s">
        <v>869</v>
      </c>
      <c r="O670" s="195"/>
    </row>
    <row r="671" spans="1:15" ht="12.75">
      <c r="A671" s="203"/>
      <c r="B671" s="205"/>
      <c r="C671" s="206" t="s">
        <v>851</v>
      </c>
      <c r="D671" s="207"/>
      <c r="E671" s="208">
        <v>10.5</v>
      </c>
      <c r="F671" s="209"/>
      <c r="G671" s="210"/>
      <c r="M671" s="204" t="s">
        <v>851</v>
      </c>
      <c r="O671" s="195"/>
    </row>
    <row r="672" spans="1:104" ht="12.75">
      <c r="A672" s="196">
        <v>230</v>
      </c>
      <c r="B672" s="197" t="s">
        <v>870</v>
      </c>
      <c r="C672" s="198" t="s">
        <v>871</v>
      </c>
      <c r="D672" s="199" t="s">
        <v>287</v>
      </c>
      <c r="E672" s="200">
        <v>5.65</v>
      </c>
      <c r="F672" s="200">
        <v>0</v>
      </c>
      <c r="G672" s="201">
        <f>E672*F672</f>
        <v>0</v>
      </c>
      <c r="O672" s="195">
        <v>2</v>
      </c>
      <c r="AA672" s="167">
        <v>1</v>
      </c>
      <c r="AB672" s="167">
        <v>7</v>
      </c>
      <c r="AC672" s="167">
        <v>7</v>
      </c>
      <c r="AZ672" s="167">
        <v>2</v>
      </c>
      <c r="BA672" s="167">
        <f>IF(AZ672=1,G672,0)</f>
        <v>0</v>
      </c>
      <c r="BB672" s="167">
        <f>IF(AZ672=2,G672,0)</f>
        <v>0</v>
      </c>
      <c r="BC672" s="167">
        <f>IF(AZ672=3,G672,0)</f>
        <v>0</v>
      </c>
      <c r="BD672" s="167">
        <f>IF(AZ672=4,G672,0)</f>
        <v>0</v>
      </c>
      <c r="BE672" s="167">
        <f>IF(AZ672=5,G672,0)</f>
        <v>0</v>
      </c>
      <c r="CA672" s="202">
        <v>1</v>
      </c>
      <c r="CB672" s="202">
        <v>7</v>
      </c>
      <c r="CZ672" s="167">
        <v>0</v>
      </c>
    </row>
    <row r="673" spans="1:15" ht="12.75">
      <c r="A673" s="203"/>
      <c r="B673" s="205"/>
      <c r="C673" s="206" t="s">
        <v>872</v>
      </c>
      <c r="D673" s="207"/>
      <c r="E673" s="208">
        <v>0</v>
      </c>
      <c r="F673" s="209"/>
      <c r="G673" s="210"/>
      <c r="M673" s="204" t="s">
        <v>872</v>
      </c>
      <c r="O673" s="195"/>
    </row>
    <row r="674" spans="1:15" ht="12.75">
      <c r="A674" s="203"/>
      <c r="B674" s="205"/>
      <c r="C674" s="206" t="s">
        <v>873</v>
      </c>
      <c r="D674" s="207"/>
      <c r="E674" s="208">
        <v>5.65</v>
      </c>
      <c r="F674" s="209"/>
      <c r="G674" s="210"/>
      <c r="M674" s="204" t="s">
        <v>873</v>
      </c>
      <c r="O674" s="195"/>
    </row>
    <row r="675" spans="1:104" ht="12.75">
      <c r="A675" s="196">
        <v>231</v>
      </c>
      <c r="B675" s="197" t="s">
        <v>874</v>
      </c>
      <c r="C675" s="198" t="s">
        <v>875</v>
      </c>
      <c r="D675" s="199" t="s">
        <v>287</v>
      </c>
      <c r="E675" s="200">
        <v>16.5</v>
      </c>
      <c r="F675" s="200">
        <v>0</v>
      </c>
      <c r="G675" s="201">
        <f>E675*F675</f>
        <v>0</v>
      </c>
      <c r="O675" s="195">
        <v>2</v>
      </c>
      <c r="AA675" s="167">
        <v>1</v>
      </c>
      <c r="AB675" s="167">
        <v>7</v>
      </c>
      <c r="AC675" s="167">
        <v>7</v>
      </c>
      <c r="AZ675" s="167">
        <v>2</v>
      </c>
      <c r="BA675" s="167">
        <f>IF(AZ675=1,G675,0)</f>
        <v>0</v>
      </c>
      <c r="BB675" s="167">
        <f>IF(AZ675=2,G675,0)</f>
        <v>0</v>
      </c>
      <c r="BC675" s="167">
        <f>IF(AZ675=3,G675,0)</f>
        <v>0</v>
      </c>
      <c r="BD675" s="167">
        <f>IF(AZ675=4,G675,0)</f>
        <v>0</v>
      </c>
      <c r="BE675" s="167">
        <f>IF(AZ675=5,G675,0)</f>
        <v>0</v>
      </c>
      <c r="CA675" s="202">
        <v>1</v>
      </c>
      <c r="CB675" s="202">
        <v>7</v>
      </c>
      <c r="CZ675" s="167">
        <v>0</v>
      </c>
    </row>
    <row r="676" spans="1:15" ht="12.75">
      <c r="A676" s="203"/>
      <c r="B676" s="205"/>
      <c r="C676" s="206" t="s">
        <v>876</v>
      </c>
      <c r="D676" s="207"/>
      <c r="E676" s="208">
        <v>0</v>
      </c>
      <c r="F676" s="209"/>
      <c r="G676" s="210"/>
      <c r="M676" s="204" t="s">
        <v>876</v>
      </c>
      <c r="O676" s="195"/>
    </row>
    <row r="677" spans="1:15" ht="12.75">
      <c r="A677" s="203"/>
      <c r="B677" s="205"/>
      <c r="C677" s="206" t="s">
        <v>877</v>
      </c>
      <c r="D677" s="207"/>
      <c r="E677" s="208">
        <v>16.5</v>
      </c>
      <c r="F677" s="209"/>
      <c r="G677" s="210"/>
      <c r="M677" s="204" t="s">
        <v>877</v>
      </c>
      <c r="O677" s="195"/>
    </row>
    <row r="678" spans="1:104" ht="12.75">
      <c r="A678" s="196">
        <v>232</v>
      </c>
      <c r="B678" s="197" t="s">
        <v>878</v>
      </c>
      <c r="C678" s="198" t="s">
        <v>879</v>
      </c>
      <c r="D678" s="199" t="s">
        <v>287</v>
      </c>
      <c r="E678" s="200">
        <v>11.8</v>
      </c>
      <c r="F678" s="200">
        <v>0</v>
      </c>
      <c r="G678" s="201">
        <f>E678*F678</f>
        <v>0</v>
      </c>
      <c r="O678" s="195">
        <v>2</v>
      </c>
      <c r="AA678" s="167">
        <v>1</v>
      </c>
      <c r="AB678" s="167">
        <v>7</v>
      </c>
      <c r="AC678" s="167">
        <v>7</v>
      </c>
      <c r="AZ678" s="167">
        <v>2</v>
      </c>
      <c r="BA678" s="167">
        <f>IF(AZ678=1,G678,0)</f>
        <v>0</v>
      </c>
      <c r="BB678" s="167">
        <f>IF(AZ678=2,G678,0)</f>
        <v>0</v>
      </c>
      <c r="BC678" s="167">
        <f>IF(AZ678=3,G678,0)</f>
        <v>0</v>
      </c>
      <c r="BD678" s="167">
        <f>IF(AZ678=4,G678,0)</f>
        <v>0</v>
      </c>
      <c r="BE678" s="167">
        <f>IF(AZ678=5,G678,0)</f>
        <v>0</v>
      </c>
      <c r="CA678" s="202">
        <v>1</v>
      </c>
      <c r="CB678" s="202">
        <v>7</v>
      </c>
      <c r="CZ678" s="167">
        <v>0</v>
      </c>
    </row>
    <row r="679" spans="1:15" ht="12.75">
      <c r="A679" s="203"/>
      <c r="B679" s="205"/>
      <c r="C679" s="206" t="s">
        <v>880</v>
      </c>
      <c r="D679" s="207"/>
      <c r="E679" s="208">
        <v>0</v>
      </c>
      <c r="F679" s="209"/>
      <c r="G679" s="210"/>
      <c r="M679" s="204" t="s">
        <v>880</v>
      </c>
      <c r="O679" s="195"/>
    </row>
    <row r="680" spans="1:15" ht="12.75">
      <c r="A680" s="203"/>
      <c r="B680" s="205"/>
      <c r="C680" s="206" t="s">
        <v>881</v>
      </c>
      <c r="D680" s="207"/>
      <c r="E680" s="208">
        <v>11.8</v>
      </c>
      <c r="F680" s="209"/>
      <c r="G680" s="210"/>
      <c r="M680" s="204" t="s">
        <v>881</v>
      </c>
      <c r="O680" s="195"/>
    </row>
    <row r="681" spans="1:104" ht="12.75">
      <c r="A681" s="196">
        <v>233</v>
      </c>
      <c r="B681" s="197" t="s">
        <v>882</v>
      </c>
      <c r="C681" s="198" t="s">
        <v>868</v>
      </c>
      <c r="D681" s="199" t="s">
        <v>287</v>
      </c>
      <c r="E681" s="200">
        <v>8.45</v>
      </c>
      <c r="F681" s="200">
        <v>0</v>
      </c>
      <c r="G681" s="201">
        <f>E681*F681</f>
        <v>0</v>
      </c>
      <c r="O681" s="195">
        <v>2</v>
      </c>
      <c r="AA681" s="167">
        <v>1</v>
      </c>
      <c r="AB681" s="167">
        <v>7</v>
      </c>
      <c r="AC681" s="167">
        <v>7</v>
      </c>
      <c r="AZ681" s="167">
        <v>2</v>
      </c>
      <c r="BA681" s="167">
        <f>IF(AZ681=1,G681,0)</f>
        <v>0</v>
      </c>
      <c r="BB681" s="167">
        <f>IF(AZ681=2,G681,0)</f>
        <v>0</v>
      </c>
      <c r="BC681" s="167">
        <f>IF(AZ681=3,G681,0)</f>
        <v>0</v>
      </c>
      <c r="BD681" s="167">
        <f>IF(AZ681=4,G681,0)</f>
        <v>0</v>
      </c>
      <c r="BE681" s="167">
        <f>IF(AZ681=5,G681,0)</f>
        <v>0</v>
      </c>
      <c r="CA681" s="202">
        <v>1</v>
      </c>
      <c r="CB681" s="202">
        <v>7</v>
      </c>
      <c r="CZ681" s="167">
        <v>0</v>
      </c>
    </row>
    <row r="682" spans="1:15" ht="12.75">
      <c r="A682" s="203"/>
      <c r="B682" s="205"/>
      <c r="C682" s="206" t="s">
        <v>883</v>
      </c>
      <c r="D682" s="207"/>
      <c r="E682" s="208">
        <v>0</v>
      </c>
      <c r="F682" s="209"/>
      <c r="G682" s="210"/>
      <c r="M682" s="204" t="s">
        <v>883</v>
      </c>
      <c r="O682" s="195"/>
    </row>
    <row r="683" spans="1:15" ht="12.75">
      <c r="A683" s="203"/>
      <c r="B683" s="205"/>
      <c r="C683" s="206" t="s">
        <v>884</v>
      </c>
      <c r="D683" s="207"/>
      <c r="E683" s="208">
        <v>8.45</v>
      </c>
      <c r="F683" s="209"/>
      <c r="G683" s="210"/>
      <c r="M683" s="204" t="s">
        <v>884</v>
      </c>
      <c r="O683" s="195"/>
    </row>
    <row r="684" spans="1:104" ht="12.75">
      <c r="A684" s="196">
        <v>234</v>
      </c>
      <c r="B684" s="197" t="s">
        <v>885</v>
      </c>
      <c r="C684" s="198" t="s">
        <v>886</v>
      </c>
      <c r="D684" s="199" t="s">
        <v>287</v>
      </c>
      <c r="E684" s="200">
        <v>3.6</v>
      </c>
      <c r="F684" s="200">
        <v>0</v>
      </c>
      <c r="G684" s="201">
        <f>E684*F684</f>
        <v>0</v>
      </c>
      <c r="O684" s="195">
        <v>2</v>
      </c>
      <c r="AA684" s="167">
        <v>1</v>
      </c>
      <c r="AB684" s="167">
        <v>7</v>
      </c>
      <c r="AC684" s="167">
        <v>7</v>
      </c>
      <c r="AZ684" s="167">
        <v>2</v>
      </c>
      <c r="BA684" s="167">
        <f>IF(AZ684=1,G684,0)</f>
        <v>0</v>
      </c>
      <c r="BB684" s="167">
        <f>IF(AZ684=2,G684,0)</f>
        <v>0</v>
      </c>
      <c r="BC684" s="167">
        <f>IF(AZ684=3,G684,0)</f>
        <v>0</v>
      </c>
      <c r="BD684" s="167">
        <f>IF(AZ684=4,G684,0)</f>
        <v>0</v>
      </c>
      <c r="BE684" s="167">
        <f>IF(AZ684=5,G684,0)</f>
        <v>0</v>
      </c>
      <c r="CA684" s="202">
        <v>1</v>
      </c>
      <c r="CB684" s="202">
        <v>7</v>
      </c>
      <c r="CZ684" s="167">
        <v>0</v>
      </c>
    </row>
    <row r="685" spans="1:15" ht="12.75">
      <c r="A685" s="203"/>
      <c r="B685" s="205"/>
      <c r="C685" s="206" t="s">
        <v>887</v>
      </c>
      <c r="D685" s="207"/>
      <c r="E685" s="208">
        <v>0</v>
      </c>
      <c r="F685" s="209"/>
      <c r="G685" s="210"/>
      <c r="M685" s="204" t="s">
        <v>887</v>
      </c>
      <c r="O685" s="195"/>
    </row>
    <row r="686" spans="1:15" ht="12.75">
      <c r="A686" s="203"/>
      <c r="B686" s="205"/>
      <c r="C686" s="206" t="s">
        <v>888</v>
      </c>
      <c r="D686" s="207"/>
      <c r="E686" s="208">
        <v>3.6</v>
      </c>
      <c r="F686" s="209"/>
      <c r="G686" s="210"/>
      <c r="M686" s="204" t="s">
        <v>888</v>
      </c>
      <c r="O686" s="195"/>
    </row>
    <row r="687" spans="1:104" ht="12.75">
      <c r="A687" s="196">
        <v>235</v>
      </c>
      <c r="B687" s="197" t="s">
        <v>889</v>
      </c>
      <c r="C687" s="198" t="s">
        <v>890</v>
      </c>
      <c r="D687" s="199" t="s">
        <v>287</v>
      </c>
      <c r="E687" s="200">
        <v>1</v>
      </c>
      <c r="F687" s="200">
        <v>0</v>
      </c>
      <c r="G687" s="201">
        <f>E687*F687</f>
        <v>0</v>
      </c>
      <c r="O687" s="195">
        <v>2</v>
      </c>
      <c r="AA687" s="167">
        <v>1</v>
      </c>
      <c r="AB687" s="167">
        <v>7</v>
      </c>
      <c r="AC687" s="167">
        <v>7</v>
      </c>
      <c r="AZ687" s="167">
        <v>2</v>
      </c>
      <c r="BA687" s="167">
        <f>IF(AZ687=1,G687,0)</f>
        <v>0</v>
      </c>
      <c r="BB687" s="167">
        <f>IF(AZ687=2,G687,0)</f>
        <v>0</v>
      </c>
      <c r="BC687" s="167">
        <f>IF(AZ687=3,G687,0)</f>
        <v>0</v>
      </c>
      <c r="BD687" s="167">
        <f>IF(AZ687=4,G687,0)</f>
        <v>0</v>
      </c>
      <c r="BE687" s="167">
        <f>IF(AZ687=5,G687,0)</f>
        <v>0</v>
      </c>
      <c r="CA687" s="202">
        <v>1</v>
      </c>
      <c r="CB687" s="202">
        <v>7</v>
      </c>
      <c r="CZ687" s="167">
        <v>0</v>
      </c>
    </row>
    <row r="688" spans="1:15" ht="12.75">
      <c r="A688" s="203"/>
      <c r="B688" s="205"/>
      <c r="C688" s="206" t="s">
        <v>891</v>
      </c>
      <c r="D688" s="207"/>
      <c r="E688" s="208">
        <v>0</v>
      </c>
      <c r="F688" s="209"/>
      <c r="G688" s="210"/>
      <c r="M688" s="204" t="s">
        <v>891</v>
      </c>
      <c r="O688" s="195"/>
    </row>
    <row r="689" spans="1:15" ht="12.75">
      <c r="A689" s="203"/>
      <c r="B689" s="205"/>
      <c r="C689" s="206" t="s">
        <v>73</v>
      </c>
      <c r="D689" s="207"/>
      <c r="E689" s="208">
        <v>1</v>
      </c>
      <c r="F689" s="209"/>
      <c r="G689" s="210"/>
      <c r="M689" s="204">
        <v>1</v>
      </c>
      <c r="O689" s="195"/>
    </row>
    <row r="690" spans="1:104" ht="12.75">
      <c r="A690" s="196">
        <v>236</v>
      </c>
      <c r="B690" s="197" t="s">
        <v>892</v>
      </c>
      <c r="C690" s="198" t="s">
        <v>893</v>
      </c>
      <c r="D690" s="199" t="s">
        <v>61</v>
      </c>
      <c r="E690" s="200"/>
      <c r="F690" s="200">
        <v>0</v>
      </c>
      <c r="G690" s="201">
        <f>E690*F690</f>
        <v>0</v>
      </c>
      <c r="O690" s="195">
        <v>2</v>
      </c>
      <c r="AA690" s="167">
        <v>7</v>
      </c>
      <c r="AB690" s="167">
        <v>1002</v>
      </c>
      <c r="AC690" s="167">
        <v>5</v>
      </c>
      <c r="AZ690" s="167">
        <v>2</v>
      </c>
      <c r="BA690" s="167">
        <f>IF(AZ690=1,G690,0)</f>
        <v>0</v>
      </c>
      <c r="BB690" s="167">
        <f>IF(AZ690=2,G690,0)</f>
        <v>0</v>
      </c>
      <c r="BC690" s="167">
        <f>IF(AZ690=3,G690,0)</f>
        <v>0</v>
      </c>
      <c r="BD690" s="167">
        <f>IF(AZ690=4,G690,0)</f>
        <v>0</v>
      </c>
      <c r="BE690" s="167">
        <f>IF(AZ690=5,G690,0)</f>
        <v>0</v>
      </c>
      <c r="CA690" s="202">
        <v>7</v>
      </c>
      <c r="CB690" s="202">
        <v>1002</v>
      </c>
      <c r="CZ690" s="167">
        <v>0</v>
      </c>
    </row>
    <row r="691" spans="1:57" ht="12.75">
      <c r="A691" s="211"/>
      <c r="B691" s="212" t="s">
        <v>75</v>
      </c>
      <c r="C691" s="213" t="str">
        <f>CONCATENATE(B647," ",C647)</f>
        <v>764 Konstrukce klempířské</v>
      </c>
      <c r="D691" s="214"/>
      <c r="E691" s="215"/>
      <c r="F691" s="216"/>
      <c r="G691" s="217">
        <f>SUM(G647:G690)</f>
        <v>0</v>
      </c>
      <c r="O691" s="195">
        <v>4</v>
      </c>
      <c r="BA691" s="218">
        <f>SUM(BA647:BA690)</f>
        <v>0</v>
      </c>
      <c r="BB691" s="218">
        <f>SUM(BB647:BB690)</f>
        <v>0</v>
      </c>
      <c r="BC691" s="218">
        <f>SUM(BC647:BC690)</f>
        <v>0</v>
      </c>
      <c r="BD691" s="218">
        <f>SUM(BD647:BD690)</f>
        <v>0</v>
      </c>
      <c r="BE691" s="218">
        <f>SUM(BE647:BE690)</f>
        <v>0</v>
      </c>
    </row>
    <row r="692" spans="1:15" ht="12.75">
      <c r="A692" s="188" t="s">
        <v>72</v>
      </c>
      <c r="B692" s="189" t="s">
        <v>894</v>
      </c>
      <c r="C692" s="190" t="s">
        <v>895</v>
      </c>
      <c r="D692" s="191"/>
      <c r="E692" s="192"/>
      <c r="F692" s="192"/>
      <c r="G692" s="193"/>
      <c r="H692" s="194"/>
      <c r="I692" s="194"/>
      <c r="O692" s="195">
        <v>1</v>
      </c>
    </row>
    <row r="693" spans="1:104" ht="22.5">
      <c r="A693" s="196">
        <v>237</v>
      </c>
      <c r="B693" s="197" t="s">
        <v>896</v>
      </c>
      <c r="C693" s="198" t="s">
        <v>897</v>
      </c>
      <c r="D693" s="199" t="s">
        <v>141</v>
      </c>
      <c r="E693" s="200">
        <v>90.2475</v>
      </c>
      <c r="F693" s="200">
        <v>0</v>
      </c>
      <c r="G693" s="201">
        <f>E693*F693</f>
        <v>0</v>
      </c>
      <c r="O693" s="195">
        <v>2</v>
      </c>
      <c r="AA693" s="167">
        <v>2</v>
      </c>
      <c r="AB693" s="167">
        <v>7</v>
      </c>
      <c r="AC693" s="167">
        <v>7</v>
      </c>
      <c r="AZ693" s="167">
        <v>2</v>
      </c>
      <c r="BA693" s="167">
        <f>IF(AZ693=1,G693,0)</f>
        <v>0</v>
      </c>
      <c r="BB693" s="167">
        <f>IF(AZ693=2,G693,0)</f>
        <v>0</v>
      </c>
      <c r="BC693" s="167">
        <f>IF(AZ693=3,G693,0)</f>
        <v>0</v>
      </c>
      <c r="BD693" s="167">
        <f>IF(AZ693=4,G693,0)</f>
        <v>0</v>
      </c>
      <c r="BE693" s="167">
        <f>IF(AZ693=5,G693,0)</f>
        <v>0</v>
      </c>
      <c r="CA693" s="202">
        <v>2</v>
      </c>
      <c r="CB693" s="202">
        <v>7</v>
      </c>
      <c r="CZ693" s="167">
        <v>0.05021</v>
      </c>
    </row>
    <row r="694" spans="1:15" ht="12.75">
      <c r="A694" s="203"/>
      <c r="B694" s="205"/>
      <c r="C694" s="206" t="s">
        <v>898</v>
      </c>
      <c r="D694" s="207"/>
      <c r="E694" s="208">
        <v>0</v>
      </c>
      <c r="F694" s="209"/>
      <c r="G694" s="210"/>
      <c r="M694" s="204" t="s">
        <v>898</v>
      </c>
      <c r="O694" s="195"/>
    </row>
    <row r="695" spans="1:15" ht="12.75">
      <c r="A695" s="203"/>
      <c r="B695" s="205"/>
      <c r="C695" s="206" t="s">
        <v>827</v>
      </c>
      <c r="D695" s="207"/>
      <c r="E695" s="208">
        <v>90.2475</v>
      </c>
      <c r="F695" s="209"/>
      <c r="G695" s="210"/>
      <c r="M695" s="231">
        <v>902475</v>
      </c>
      <c r="O695" s="195"/>
    </row>
    <row r="696" spans="1:57" ht="12.75">
      <c r="A696" s="211"/>
      <c r="B696" s="212" t="s">
        <v>75</v>
      </c>
      <c r="C696" s="213" t="str">
        <f>CONCATENATE(B692," ",C692)</f>
        <v>765 Krytiny tvrdé</v>
      </c>
      <c r="D696" s="214"/>
      <c r="E696" s="215"/>
      <c r="F696" s="216"/>
      <c r="G696" s="217">
        <f>SUM(G692:G695)</f>
        <v>0</v>
      </c>
      <c r="O696" s="195">
        <v>4</v>
      </c>
      <c r="BA696" s="218">
        <f>SUM(BA692:BA695)</f>
        <v>0</v>
      </c>
      <c r="BB696" s="218">
        <f>SUM(BB692:BB695)</f>
        <v>0</v>
      </c>
      <c r="BC696" s="218">
        <f>SUM(BC692:BC695)</f>
        <v>0</v>
      </c>
      <c r="BD696" s="218">
        <f>SUM(BD692:BD695)</f>
        <v>0</v>
      </c>
      <c r="BE696" s="218">
        <f>SUM(BE692:BE695)</f>
        <v>0</v>
      </c>
    </row>
    <row r="697" spans="1:15" ht="12.75">
      <c r="A697" s="188" t="s">
        <v>72</v>
      </c>
      <c r="B697" s="189" t="s">
        <v>899</v>
      </c>
      <c r="C697" s="190" t="s">
        <v>900</v>
      </c>
      <c r="D697" s="191"/>
      <c r="E697" s="192"/>
      <c r="F697" s="192"/>
      <c r="G697" s="193"/>
      <c r="H697" s="194"/>
      <c r="I697" s="194"/>
      <c r="O697" s="195">
        <v>1</v>
      </c>
    </row>
    <row r="698" spans="1:104" ht="12.75">
      <c r="A698" s="196">
        <v>238</v>
      </c>
      <c r="B698" s="197" t="s">
        <v>901</v>
      </c>
      <c r="C698" s="198" t="s">
        <v>902</v>
      </c>
      <c r="D698" s="199" t="s">
        <v>185</v>
      </c>
      <c r="E698" s="200">
        <v>10</v>
      </c>
      <c r="F698" s="200">
        <v>0</v>
      </c>
      <c r="G698" s="201">
        <f>E698*F698</f>
        <v>0</v>
      </c>
      <c r="O698" s="195">
        <v>2</v>
      </c>
      <c r="AA698" s="167">
        <v>1</v>
      </c>
      <c r="AB698" s="167">
        <v>7</v>
      </c>
      <c r="AC698" s="167">
        <v>7</v>
      </c>
      <c r="AZ698" s="167">
        <v>2</v>
      </c>
      <c r="BA698" s="167">
        <f>IF(AZ698=1,G698,0)</f>
        <v>0</v>
      </c>
      <c r="BB698" s="167">
        <f>IF(AZ698=2,G698,0)</f>
        <v>0</v>
      </c>
      <c r="BC698" s="167">
        <f>IF(AZ698=3,G698,0)</f>
        <v>0</v>
      </c>
      <c r="BD698" s="167">
        <f>IF(AZ698=4,G698,0)</f>
        <v>0</v>
      </c>
      <c r="BE698" s="167">
        <f>IF(AZ698=5,G698,0)</f>
        <v>0</v>
      </c>
      <c r="CA698" s="202">
        <v>1</v>
      </c>
      <c r="CB698" s="202">
        <v>7</v>
      </c>
      <c r="CZ698" s="167">
        <v>0</v>
      </c>
    </row>
    <row r="699" spans="1:15" ht="12.75">
      <c r="A699" s="203"/>
      <c r="B699" s="205"/>
      <c r="C699" s="206" t="s">
        <v>303</v>
      </c>
      <c r="D699" s="207"/>
      <c r="E699" s="208">
        <v>10</v>
      </c>
      <c r="F699" s="209"/>
      <c r="G699" s="210"/>
      <c r="M699" s="204">
        <v>10</v>
      </c>
      <c r="O699" s="195"/>
    </row>
    <row r="700" spans="1:104" ht="22.5">
      <c r="A700" s="196">
        <v>239</v>
      </c>
      <c r="B700" s="197" t="s">
        <v>903</v>
      </c>
      <c r="C700" s="198" t="s">
        <v>904</v>
      </c>
      <c r="D700" s="199" t="s">
        <v>185</v>
      </c>
      <c r="E700" s="200">
        <v>1</v>
      </c>
      <c r="F700" s="200">
        <v>0</v>
      </c>
      <c r="G700" s="201">
        <f>E700*F700</f>
        <v>0</v>
      </c>
      <c r="O700" s="195">
        <v>2</v>
      </c>
      <c r="AA700" s="167">
        <v>1</v>
      </c>
      <c r="AB700" s="167">
        <v>7</v>
      </c>
      <c r="AC700" s="167">
        <v>7</v>
      </c>
      <c r="AZ700" s="167">
        <v>2</v>
      </c>
      <c r="BA700" s="167">
        <f>IF(AZ700=1,G700,0)</f>
        <v>0</v>
      </c>
      <c r="BB700" s="167">
        <f>IF(AZ700=2,G700,0)</f>
        <v>0</v>
      </c>
      <c r="BC700" s="167">
        <f>IF(AZ700=3,G700,0)</f>
        <v>0</v>
      </c>
      <c r="BD700" s="167">
        <f>IF(AZ700=4,G700,0)</f>
        <v>0</v>
      </c>
      <c r="BE700" s="167">
        <f>IF(AZ700=5,G700,0)</f>
        <v>0</v>
      </c>
      <c r="CA700" s="202">
        <v>1</v>
      </c>
      <c r="CB700" s="202">
        <v>7</v>
      </c>
      <c r="CZ700" s="167">
        <v>0</v>
      </c>
    </row>
    <row r="701" spans="1:15" ht="12.75">
      <c r="A701" s="203"/>
      <c r="B701" s="205"/>
      <c r="C701" s="206" t="s">
        <v>73</v>
      </c>
      <c r="D701" s="207"/>
      <c r="E701" s="208">
        <v>1</v>
      </c>
      <c r="F701" s="209"/>
      <c r="G701" s="210"/>
      <c r="M701" s="204">
        <v>1</v>
      </c>
      <c r="O701" s="195"/>
    </row>
    <row r="702" spans="1:104" ht="22.5">
      <c r="A702" s="196">
        <v>240</v>
      </c>
      <c r="B702" s="197" t="s">
        <v>905</v>
      </c>
      <c r="C702" s="198" t="s">
        <v>906</v>
      </c>
      <c r="D702" s="199" t="s">
        <v>185</v>
      </c>
      <c r="E702" s="200">
        <v>1</v>
      </c>
      <c r="F702" s="200">
        <v>0</v>
      </c>
      <c r="G702" s="201">
        <f>E702*F702</f>
        <v>0</v>
      </c>
      <c r="O702" s="195">
        <v>2</v>
      </c>
      <c r="AA702" s="167">
        <v>1</v>
      </c>
      <c r="AB702" s="167">
        <v>7</v>
      </c>
      <c r="AC702" s="167">
        <v>7</v>
      </c>
      <c r="AZ702" s="167">
        <v>2</v>
      </c>
      <c r="BA702" s="167">
        <f>IF(AZ702=1,G702,0)</f>
        <v>0</v>
      </c>
      <c r="BB702" s="167">
        <f>IF(AZ702=2,G702,0)</f>
        <v>0</v>
      </c>
      <c r="BC702" s="167">
        <f>IF(AZ702=3,G702,0)</f>
        <v>0</v>
      </c>
      <c r="BD702" s="167">
        <f>IF(AZ702=4,G702,0)</f>
        <v>0</v>
      </c>
      <c r="BE702" s="167">
        <f>IF(AZ702=5,G702,0)</f>
        <v>0</v>
      </c>
      <c r="CA702" s="202">
        <v>1</v>
      </c>
      <c r="CB702" s="202">
        <v>7</v>
      </c>
      <c r="CZ702" s="167">
        <v>0</v>
      </c>
    </row>
    <row r="703" spans="1:15" ht="12.75">
      <c r="A703" s="203"/>
      <c r="B703" s="205"/>
      <c r="C703" s="206" t="s">
        <v>73</v>
      </c>
      <c r="D703" s="207"/>
      <c r="E703" s="208">
        <v>1</v>
      </c>
      <c r="F703" s="209"/>
      <c r="G703" s="210"/>
      <c r="M703" s="204">
        <v>1</v>
      </c>
      <c r="O703" s="195"/>
    </row>
    <row r="704" spans="1:104" ht="22.5">
      <c r="A704" s="196">
        <v>241</v>
      </c>
      <c r="B704" s="197" t="s">
        <v>907</v>
      </c>
      <c r="C704" s="198" t="s">
        <v>908</v>
      </c>
      <c r="D704" s="199" t="s">
        <v>185</v>
      </c>
      <c r="E704" s="200">
        <v>1</v>
      </c>
      <c r="F704" s="200">
        <v>0</v>
      </c>
      <c r="G704" s="201">
        <f>E704*F704</f>
        <v>0</v>
      </c>
      <c r="O704" s="195">
        <v>2</v>
      </c>
      <c r="AA704" s="167">
        <v>1</v>
      </c>
      <c r="AB704" s="167">
        <v>7</v>
      </c>
      <c r="AC704" s="167">
        <v>7</v>
      </c>
      <c r="AZ704" s="167">
        <v>2</v>
      </c>
      <c r="BA704" s="167">
        <f>IF(AZ704=1,G704,0)</f>
        <v>0</v>
      </c>
      <c r="BB704" s="167">
        <f>IF(AZ704=2,G704,0)</f>
        <v>0</v>
      </c>
      <c r="BC704" s="167">
        <f>IF(AZ704=3,G704,0)</f>
        <v>0</v>
      </c>
      <c r="BD704" s="167">
        <f>IF(AZ704=4,G704,0)</f>
        <v>0</v>
      </c>
      <c r="BE704" s="167">
        <f>IF(AZ704=5,G704,0)</f>
        <v>0</v>
      </c>
      <c r="CA704" s="202">
        <v>1</v>
      </c>
      <c r="CB704" s="202">
        <v>7</v>
      </c>
      <c r="CZ704" s="167">
        <v>0</v>
      </c>
    </row>
    <row r="705" spans="1:15" ht="12.75">
      <c r="A705" s="203"/>
      <c r="B705" s="205"/>
      <c r="C705" s="206" t="s">
        <v>73</v>
      </c>
      <c r="D705" s="207"/>
      <c r="E705" s="208">
        <v>1</v>
      </c>
      <c r="F705" s="209"/>
      <c r="G705" s="210"/>
      <c r="M705" s="204">
        <v>1</v>
      </c>
      <c r="O705" s="195"/>
    </row>
    <row r="706" spans="1:104" ht="12.75">
      <c r="A706" s="196">
        <v>242</v>
      </c>
      <c r="B706" s="197" t="s">
        <v>909</v>
      </c>
      <c r="C706" s="198" t="s">
        <v>910</v>
      </c>
      <c r="D706" s="199" t="s">
        <v>185</v>
      </c>
      <c r="E706" s="200">
        <v>10</v>
      </c>
      <c r="F706" s="200">
        <v>0</v>
      </c>
      <c r="G706" s="201">
        <f>E706*F706</f>
        <v>0</v>
      </c>
      <c r="O706" s="195">
        <v>2</v>
      </c>
      <c r="AA706" s="167">
        <v>1</v>
      </c>
      <c r="AB706" s="167">
        <v>7</v>
      </c>
      <c r="AC706" s="167">
        <v>7</v>
      </c>
      <c r="AZ706" s="167">
        <v>2</v>
      </c>
      <c r="BA706" s="167">
        <f>IF(AZ706=1,G706,0)</f>
        <v>0</v>
      </c>
      <c r="BB706" s="167">
        <f>IF(AZ706=2,G706,0)</f>
        <v>0</v>
      </c>
      <c r="BC706" s="167">
        <f>IF(AZ706=3,G706,0)</f>
        <v>0</v>
      </c>
      <c r="BD706" s="167">
        <f>IF(AZ706=4,G706,0)</f>
        <v>0</v>
      </c>
      <c r="BE706" s="167">
        <f>IF(AZ706=5,G706,0)</f>
        <v>0</v>
      </c>
      <c r="CA706" s="202">
        <v>1</v>
      </c>
      <c r="CB706" s="202">
        <v>7</v>
      </c>
      <c r="CZ706" s="167">
        <v>0</v>
      </c>
    </row>
    <row r="707" spans="1:15" ht="12.75">
      <c r="A707" s="203"/>
      <c r="B707" s="205"/>
      <c r="C707" s="206" t="s">
        <v>303</v>
      </c>
      <c r="D707" s="207"/>
      <c r="E707" s="208">
        <v>10</v>
      </c>
      <c r="F707" s="209"/>
      <c r="G707" s="210"/>
      <c r="M707" s="204">
        <v>10</v>
      </c>
      <c r="O707" s="195"/>
    </row>
    <row r="708" spans="1:104" ht="12.75">
      <c r="A708" s="196">
        <v>243</v>
      </c>
      <c r="B708" s="197" t="s">
        <v>709</v>
      </c>
      <c r="C708" s="198" t="s">
        <v>911</v>
      </c>
      <c r="D708" s="199" t="s">
        <v>912</v>
      </c>
      <c r="E708" s="200">
        <v>1</v>
      </c>
      <c r="F708" s="200">
        <v>0</v>
      </c>
      <c r="G708" s="201">
        <f>E708*F708</f>
        <v>0</v>
      </c>
      <c r="O708" s="195">
        <v>2</v>
      </c>
      <c r="AA708" s="167">
        <v>1</v>
      </c>
      <c r="AB708" s="167">
        <v>7</v>
      </c>
      <c r="AC708" s="167">
        <v>7</v>
      </c>
      <c r="AZ708" s="167">
        <v>2</v>
      </c>
      <c r="BA708" s="167">
        <f>IF(AZ708=1,G708,0)</f>
        <v>0</v>
      </c>
      <c r="BB708" s="167">
        <f>IF(AZ708=2,G708,0)</f>
        <v>0</v>
      </c>
      <c r="BC708" s="167">
        <f>IF(AZ708=3,G708,0)</f>
        <v>0</v>
      </c>
      <c r="BD708" s="167">
        <f>IF(AZ708=4,G708,0)</f>
        <v>0</v>
      </c>
      <c r="BE708" s="167">
        <f>IF(AZ708=5,G708,0)</f>
        <v>0</v>
      </c>
      <c r="CA708" s="202">
        <v>1</v>
      </c>
      <c r="CB708" s="202">
        <v>7</v>
      </c>
      <c r="CZ708" s="167">
        <v>0</v>
      </c>
    </row>
    <row r="709" spans="1:15" ht="12.75">
      <c r="A709" s="203"/>
      <c r="B709" s="205"/>
      <c r="C709" s="206" t="s">
        <v>73</v>
      </c>
      <c r="D709" s="207"/>
      <c r="E709" s="208">
        <v>1</v>
      </c>
      <c r="F709" s="209"/>
      <c r="G709" s="210"/>
      <c r="M709" s="204">
        <v>1</v>
      </c>
      <c r="O709" s="195"/>
    </row>
    <row r="710" spans="1:104" ht="12.75">
      <c r="A710" s="196">
        <v>244</v>
      </c>
      <c r="B710" s="197" t="s">
        <v>913</v>
      </c>
      <c r="C710" s="198" t="s">
        <v>914</v>
      </c>
      <c r="D710" s="199" t="s">
        <v>912</v>
      </c>
      <c r="E710" s="200">
        <v>1</v>
      </c>
      <c r="F710" s="200">
        <v>0</v>
      </c>
      <c r="G710" s="201">
        <f>E710*F710</f>
        <v>0</v>
      </c>
      <c r="O710" s="195">
        <v>2</v>
      </c>
      <c r="AA710" s="167">
        <v>1</v>
      </c>
      <c r="AB710" s="167">
        <v>7</v>
      </c>
      <c r="AC710" s="167">
        <v>7</v>
      </c>
      <c r="AZ710" s="167">
        <v>2</v>
      </c>
      <c r="BA710" s="167">
        <f>IF(AZ710=1,G710,0)</f>
        <v>0</v>
      </c>
      <c r="BB710" s="167">
        <f>IF(AZ710=2,G710,0)</f>
        <v>0</v>
      </c>
      <c r="BC710" s="167">
        <f>IF(AZ710=3,G710,0)</f>
        <v>0</v>
      </c>
      <c r="BD710" s="167">
        <f>IF(AZ710=4,G710,0)</f>
        <v>0</v>
      </c>
      <c r="BE710" s="167">
        <f>IF(AZ710=5,G710,0)</f>
        <v>0</v>
      </c>
      <c r="CA710" s="202">
        <v>1</v>
      </c>
      <c r="CB710" s="202">
        <v>7</v>
      </c>
      <c r="CZ710" s="167">
        <v>0</v>
      </c>
    </row>
    <row r="711" spans="1:15" ht="12.75">
      <c r="A711" s="203"/>
      <c r="B711" s="205"/>
      <c r="C711" s="206" t="s">
        <v>73</v>
      </c>
      <c r="D711" s="207"/>
      <c r="E711" s="208">
        <v>1</v>
      </c>
      <c r="F711" s="209"/>
      <c r="G711" s="210"/>
      <c r="M711" s="204">
        <v>1</v>
      </c>
      <c r="O711" s="195"/>
    </row>
    <row r="712" spans="1:104" ht="22.5">
      <c r="A712" s="196">
        <v>245</v>
      </c>
      <c r="B712" s="197" t="s">
        <v>915</v>
      </c>
      <c r="C712" s="198" t="s">
        <v>916</v>
      </c>
      <c r="D712" s="199" t="s">
        <v>141</v>
      </c>
      <c r="E712" s="200">
        <v>63.24</v>
      </c>
      <c r="F712" s="200">
        <v>0</v>
      </c>
      <c r="G712" s="201">
        <f>E712*F712</f>
        <v>0</v>
      </c>
      <c r="O712" s="195">
        <v>2</v>
      </c>
      <c r="AA712" s="167">
        <v>2</v>
      </c>
      <c r="AB712" s="167">
        <v>7</v>
      </c>
      <c r="AC712" s="167">
        <v>7</v>
      </c>
      <c r="AZ712" s="167">
        <v>2</v>
      </c>
      <c r="BA712" s="167">
        <f>IF(AZ712=1,G712,0)</f>
        <v>0</v>
      </c>
      <c r="BB712" s="167">
        <f>IF(AZ712=2,G712,0)</f>
        <v>0</v>
      </c>
      <c r="BC712" s="167">
        <f>IF(AZ712=3,G712,0)</f>
        <v>0</v>
      </c>
      <c r="BD712" s="167">
        <f>IF(AZ712=4,G712,0)</f>
        <v>0</v>
      </c>
      <c r="BE712" s="167">
        <f>IF(AZ712=5,G712,0)</f>
        <v>0</v>
      </c>
      <c r="CA712" s="202">
        <v>2</v>
      </c>
      <c r="CB712" s="202">
        <v>7</v>
      </c>
      <c r="CZ712" s="167">
        <v>0.0125</v>
      </c>
    </row>
    <row r="713" spans="1:15" ht="12.75">
      <c r="A713" s="203"/>
      <c r="B713" s="205"/>
      <c r="C713" s="206" t="s">
        <v>917</v>
      </c>
      <c r="D713" s="207"/>
      <c r="E713" s="208">
        <v>0</v>
      </c>
      <c r="F713" s="209"/>
      <c r="G713" s="210"/>
      <c r="M713" s="204" t="s">
        <v>917</v>
      </c>
      <c r="O713" s="195"/>
    </row>
    <row r="714" spans="1:15" ht="12.75">
      <c r="A714" s="203"/>
      <c r="B714" s="205"/>
      <c r="C714" s="206" t="s">
        <v>918</v>
      </c>
      <c r="D714" s="207"/>
      <c r="E714" s="208">
        <v>18.36</v>
      </c>
      <c r="F714" s="209"/>
      <c r="G714" s="210"/>
      <c r="M714" s="204" t="s">
        <v>918</v>
      </c>
      <c r="O714" s="195"/>
    </row>
    <row r="715" spans="1:15" ht="12.75">
      <c r="A715" s="203"/>
      <c r="B715" s="205"/>
      <c r="C715" s="206" t="s">
        <v>919</v>
      </c>
      <c r="D715" s="207"/>
      <c r="E715" s="208">
        <v>0</v>
      </c>
      <c r="F715" s="209"/>
      <c r="G715" s="210"/>
      <c r="M715" s="204" t="s">
        <v>919</v>
      </c>
      <c r="O715" s="195"/>
    </row>
    <row r="716" spans="1:15" ht="12.75">
      <c r="A716" s="203"/>
      <c r="B716" s="205"/>
      <c r="C716" s="206" t="s">
        <v>920</v>
      </c>
      <c r="D716" s="207"/>
      <c r="E716" s="208">
        <v>44.88</v>
      </c>
      <c r="F716" s="209"/>
      <c r="G716" s="210"/>
      <c r="M716" s="204" t="s">
        <v>920</v>
      </c>
      <c r="O716" s="195"/>
    </row>
    <row r="717" spans="1:104" ht="12.75">
      <c r="A717" s="196">
        <v>246</v>
      </c>
      <c r="B717" s="197" t="s">
        <v>921</v>
      </c>
      <c r="C717" s="198" t="s">
        <v>922</v>
      </c>
      <c r="D717" s="199" t="s">
        <v>185</v>
      </c>
      <c r="E717" s="200">
        <v>10</v>
      </c>
      <c r="F717" s="200">
        <v>0</v>
      </c>
      <c r="G717" s="201">
        <f>E717*F717</f>
        <v>0</v>
      </c>
      <c r="O717" s="195">
        <v>2</v>
      </c>
      <c r="AA717" s="167">
        <v>3</v>
      </c>
      <c r="AB717" s="167">
        <v>7</v>
      </c>
      <c r="AC717" s="167">
        <v>54914588</v>
      </c>
      <c r="AZ717" s="167">
        <v>2</v>
      </c>
      <c r="BA717" s="167">
        <f>IF(AZ717=1,G717,0)</f>
        <v>0</v>
      </c>
      <c r="BB717" s="167">
        <f>IF(AZ717=2,G717,0)</f>
        <v>0</v>
      </c>
      <c r="BC717" s="167">
        <f>IF(AZ717=3,G717,0)</f>
        <v>0</v>
      </c>
      <c r="BD717" s="167">
        <f>IF(AZ717=4,G717,0)</f>
        <v>0</v>
      </c>
      <c r="BE717" s="167">
        <f>IF(AZ717=5,G717,0)</f>
        <v>0</v>
      </c>
      <c r="CA717" s="202">
        <v>3</v>
      </c>
      <c r="CB717" s="202">
        <v>7</v>
      </c>
      <c r="CZ717" s="167">
        <v>0.00075</v>
      </c>
    </row>
    <row r="718" spans="1:15" ht="12.75">
      <c r="A718" s="203"/>
      <c r="B718" s="205"/>
      <c r="C718" s="206" t="s">
        <v>303</v>
      </c>
      <c r="D718" s="207"/>
      <c r="E718" s="208">
        <v>10</v>
      </c>
      <c r="F718" s="209"/>
      <c r="G718" s="210"/>
      <c r="M718" s="204">
        <v>10</v>
      </c>
      <c r="O718" s="195"/>
    </row>
    <row r="719" spans="1:104" ht="12.75">
      <c r="A719" s="196">
        <v>247</v>
      </c>
      <c r="B719" s="197" t="s">
        <v>923</v>
      </c>
      <c r="C719" s="198" t="s">
        <v>924</v>
      </c>
      <c r="D719" s="199" t="s">
        <v>185</v>
      </c>
      <c r="E719" s="200">
        <v>10</v>
      </c>
      <c r="F719" s="200">
        <v>0</v>
      </c>
      <c r="G719" s="201">
        <f>E719*F719</f>
        <v>0</v>
      </c>
      <c r="O719" s="195">
        <v>2</v>
      </c>
      <c r="AA719" s="167">
        <v>3</v>
      </c>
      <c r="AB719" s="167">
        <v>7</v>
      </c>
      <c r="AC719" s="167">
        <v>61160112</v>
      </c>
      <c r="AZ719" s="167">
        <v>2</v>
      </c>
      <c r="BA719" s="167">
        <f>IF(AZ719=1,G719,0)</f>
        <v>0</v>
      </c>
      <c r="BB719" s="167">
        <f>IF(AZ719=2,G719,0)</f>
        <v>0</v>
      </c>
      <c r="BC719" s="167">
        <f>IF(AZ719=3,G719,0)</f>
        <v>0</v>
      </c>
      <c r="BD719" s="167">
        <f>IF(AZ719=4,G719,0)</f>
        <v>0</v>
      </c>
      <c r="BE719" s="167">
        <f>IF(AZ719=5,G719,0)</f>
        <v>0</v>
      </c>
      <c r="CA719" s="202">
        <v>3</v>
      </c>
      <c r="CB719" s="202">
        <v>7</v>
      </c>
      <c r="CZ719" s="167">
        <v>0.016</v>
      </c>
    </row>
    <row r="720" spans="1:15" ht="12.75">
      <c r="A720" s="203"/>
      <c r="B720" s="205"/>
      <c r="C720" s="206" t="s">
        <v>303</v>
      </c>
      <c r="D720" s="207"/>
      <c r="E720" s="208">
        <v>10</v>
      </c>
      <c r="F720" s="209"/>
      <c r="G720" s="210"/>
      <c r="M720" s="204">
        <v>10</v>
      </c>
      <c r="O720" s="195"/>
    </row>
    <row r="721" spans="1:104" ht="12.75">
      <c r="A721" s="196">
        <v>248</v>
      </c>
      <c r="B721" s="197" t="s">
        <v>925</v>
      </c>
      <c r="C721" s="198" t="s">
        <v>926</v>
      </c>
      <c r="D721" s="199" t="s">
        <v>61</v>
      </c>
      <c r="E721" s="200"/>
      <c r="F721" s="200">
        <v>0</v>
      </c>
      <c r="G721" s="201">
        <f>E721*F721</f>
        <v>0</v>
      </c>
      <c r="O721" s="195">
        <v>2</v>
      </c>
      <c r="AA721" s="167">
        <v>7</v>
      </c>
      <c r="AB721" s="167">
        <v>1002</v>
      </c>
      <c r="AC721" s="167">
        <v>5</v>
      </c>
      <c r="AZ721" s="167">
        <v>2</v>
      </c>
      <c r="BA721" s="167">
        <f>IF(AZ721=1,G721,0)</f>
        <v>0</v>
      </c>
      <c r="BB721" s="167">
        <f>IF(AZ721=2,G721,0)</f>
        <v>0</v>
      </c>
      <c r="BC721" s="167">
        <f>IF(AZ721=3,G721,0)</f>
        <v>0</v>
      </c>
      <c r="BD721" s="167">
        <f>IF(AZ721=4,G721,0)</f>
        <v>0</v>
      </c>
      <c r="BE721" s="167">
        <f>IF(AZ721=5,G721,0)</f>
        <v>0</v>
      </c>
      <c r="CA721" s="202">
        <v>7</v>
      </c>
      <c r="CB721" s="202">
        <v>1002</v>
      </c>
      <c r="CZ721" s="167">
        <v>0</v>
      </c>
    </row>
    <row r="722" spans="1:57" ht="12.75">
      <c r="A722" s="211"/>
      <c r="B722" s="212" t="s">
        <v>75</v>
      </c>
      <c r="C722" s="213" t="str">
        <f>CONCATENATE(B697," ",C697)</f>
        <v>766 Konstrukce truhlářské</v>
      </c>
      <c r="D722" s="214"/>
      <c r="E722" s="215"/>
      <c r="F722" s="216"/>
      <c r="G722" s="217">
        <f>SUM(G697:G721)</f>
        <v>0</v>
      </c>
      <c r="O722" s="195">
        <v>4</v>
      </c>
      <c r="BA722" s="218">
        <f>SUM(BA697:BA721)</f>
        <v>0</v>
      </c>
      <c r="BB722" s="218">
        <f>SUM(BB697:BB721)</f>
        <v>0</v>
      </c>
      <c r="BC722" s="218">
        <f>SUM(BC697:BC721)</f>
        <v>0</v>
      </c>
      <c r="BD722" s="218">
        <f>SUM(BD697:BD721)</f>
        <v>0</v>
      </c>
      <c r="BE722" s="218">
        <f>SUM(BE697:BE721)</f>
        <v>0</v>
      </c>
    </row>
    <row r="723" spans="1:15" ht="12.75">
      <c r="A723" s="188" t="s">
        <v>72</v>
      </c>
      <c r="B723" s="189" t="s">
        <v>927</v>
      </c>
      <c r="C723" s="190" t="s">
        <v>928</v>
      </c>
      <c r="D723" s="191"/>
      <c r="E723" s="192"/>
      <c r="F723" s="192"/>
      <c r="G723" s="193"/>
      <c r="H723" s="194"/>
      <c r="I723" s="194"/>
      <c r="O723" s="195">
        <v>1</v>
      </c>
    </row>
    <row r="724" spans="1:104" ht="22.5">
      <c r="A724" s="196">
        <v>249</v>
      </c>
      <c r="B724" s="197" t="s">
        <v>929</v>
      </c>
      <c r="C724" s="198" t="s">
        <v>930</v>
      </c>
      <c r="D724" s="199" t="s">
        <v>185</v>
      </c>
      <c r="E724" s="200">
        <v>1</v>
      </c>
      <c r="F724" s="200">
        <v>0</v>
      </c>
      <c r="G724" s="201">
        <f>E724*F724</f>
        <v>0</v>
      </c>
      <c r="O724" s="195">
        <v>2</v>
      </c>
      <c r="AA724" s="167">
        <v>1</v>
      </c>
      <c r="AB724" s="167">
        <v>1</v>
      </c>
      <c r="AC724" s="167">
        <v>1</v>
      </c>
      <c r="AZ724" s="167">
        <v>2</v>
      </c>
      <c r="BA724" s="167">
        <f>IF(AZ724=1,G724,0)</f>
        <v>0</v>
      </c>
      <c r="BB724" s="167">
        <f>IF(AZ724=2,G724,0)</f>
        <v>0</v>
      </c>
      <c r="BC724" s="167">
        <f>IF(AZ724=3,G724,0)</f>
        <v>0</v>
      </c>
      <c r="BD724" s="167">
        <f>IF(AZ724=4,G724,0)</f>
        <v>0</v>
      </c>
      <c r="BE724" s="167">
        <f>IF(AZ724=5,G724,0)</f>
        <v>0</v>
      </c>
      <c r="CA724" s="202">
        <v>1</v>
      </c>
      <c r="CB724" s="202">
        <v>1</v>
      </c>
      <c r="CZ724" s="167">
        <v>0</v>
      </c>
    </row>
    <row r="725" spans="1:15" ht="12.75">
      <c r="A725" s="203"/>
      <c r="B725" s="205"/>
      <c r="C725" s="206" t="s">
        <v>931</v>
      </c>
      <c r="D725" s="207"/>
      <c r="E725" s="208">
        <v>1</v>
      </c>
      <c r="F725" s="209"/>
      <c r="G725" s="210"/>
      <c r="M725" s="204" t="s">
        <v>931</v>
      </c>
      <c r="O725" s="195"/>
    </row>
    <row r="726" spans="1:104" ht="12.75">
      <c r="A726" s="196">
        <v>250</v>
      </c>
      <c r="B726" s="197" t="s">
        <v>932</v>
      </c>
      <c r="C726" s="198" t="s">
        <v>933</v>
      </c>
      <c r="D726" s="199" t="s">
        <v>185</v>
      </c>
      <c r="E726" s="200">
        <v>17</v>
      </c>
      <c r="F726" s="200">
        <v>0</v>
      </c>
      <c r="G726" s="201">
        <f>E726*F726</f>
        <v>0</v>
      </c>
      <c r="O726" s="195">
        <v>2</v>
      </c>
      <c r="AA726" s="167">
        <v>1</v>
      </c>
      <c r="AB726" s="167">
        <v>10</v>
      </c>
      <c r="AC726" s="167">
        <v>10</v>
      </c>
      <c r="AZ726" s="167">
        <v>2</v>
      </c>
      <c r="BA726" s="167">
        <f>IF(AZ726=1,G726,0)</f>
        <v>0</v>
      </c>
      <c r="BB726" s="167">
        <f>IF(AZ726=2,G726,0)</f>
        <v>0</v>
      </c>
      <c r="BC726" s="167">
        <f>IF(AZ726=3,G726,0)</f>
        <v>0</v>
      </c>
      <c r="BD726" s="167">
        <f>IF(AZ726=4,G726,0)</f>
        <v>0</v>
      </c>
      <c r="BE726" s="167">
        <f>IF(AZ726=5,G726,0)</f>
        <v>0</v>
      </c>
      <c r="CA726" s="202">
        <v>1</v>
      </c>
      <c r="CB726" s="202">
        <v>10</v>
      </c>
      <c r="CZ726" s="167">
        <v>0</v>
      </c>
    </row>
    <row r="727" spans="1:15" ht="12.75">
      <c r="A727" s="203"/>
      <c r="B727" s="205"/>
      <c r="C727" s="206" t="s">
        <v>843</v>
      </c>
      <c r="D727" s="207"/>
      <c r="E727" s="208">
        <v>17</v>
      </c>
      <c r="F727" s="209"/>
      <c r="G727" s="210"/>
      <c r="M727" s="204">
        <v>17</v>
      </c>
      <c r="O727" s="195"/>
    </row>
    <row r="728" spans="1:104" ht="22.5">
      <c r="A728" s="196">
        <v>251</v>
      </c>
      <c r="B728" s="197" t="s">
        <v>934</v>
      </c>
      <c r="C728" s="198" t="s">
        <v>935</v>
      </c>
      <c r="D728" s="199" t="s">
        <v>185</v>
      </c>
      <c r="E728" s="200">
        <v>4</v>
      </c>
      <c r="F728" s="200">
        <v>0</v>
      </c>
      <c r="G728" s="201">
        <f>E728*F728</f>
        <v>0</v>
      </c>
      <c r="O728" s="195">
        <v>2</v>
      </c>
      <c r="AA728" s="167">
        <v>1</v>
      </c>
      <c r="AB728" s="167">
        <v>10</v>
      </c>
      <c r="AC728" s="167">
        <v>10</v>
      </c>
      <c r="AZ728" s="167">
        <v>2</v>
      </c>
      <c r="BA728" s="167">
        <f>IF(AZ728=1,G728,0)</f>
        <v>0</v>
      </c>
      <c r="BB728" s="167">
        <f>IF(AZ728=2,G728,0)</f>
        <v>0</v>
      </c>
      <c r="BC728" s="167">
        <f>IF(AZ728=3,G728,0)</f>
        <v>0</v>
      </c>
      <c r="BD728" s="167">
        <f>IF(AZ728=4,G728,0)</f>
        <v>0</v>
      </c>
      <c r="BE728" s="167">
        <f>IF(AZ728=5,G728,0)</f>
        <v>0</v>
      </c>
      <c r="CA728" s="202">
        <v>1</v>
      </c>
      <c r="CB728" s="202">
        <v>10</v>
      </c>
      <c r="CZ728" s="167">
        <v>0</v>
      </c>
    </row>
    <row r="729" spans="1:15" ht="12.75">
      <c r="A729" s="203"/>
      <c r="B729" s="205"/>
      <c r="C729" s="206" t="s">
        <v>144</v>
      </c>
      <c r="D729" s="207"/>
      <c r="E729" s="208">
        <v>2</v>
      </c>
      <c r="F729" s="209"/>
      <c r="G729" s="210"/>
      <c r="M729" s="204">
        <v>2</v>
      </c>
      <c r="O729" s="195"/>
    </row>
    <row r="730" spans="1:15" ht="12.75">
      <c r="A730" s="203"/>
      <c r="B730" s="205"/>
      <c r="C730" s="206" t="s">
        <v>144</v>
      </c>
      <c r="D730" s="207"/>
      <c r="E730" s="208">
        <v>2</v>
      </c>
      <c r="F730" s="209"/>
      <c r="G730" s="210"/>
      <c r="M730" s="204">
        <v>2</v>
      </c>
      <c r="O730" s="195"/>
    </row>
    <row r="731" spans="1:104" ht="22.5">
      <c r="A731" s="196">
        <v>252</v>
      </c>
      <c r="B731" s="197" t="s">
        <v>936</v>
      </c>
      <c r="C731" s="198" t="s">
        <v>937</v>
      </c>
      <c r="D731" s="199" t="s">
        <v>185</v>
      </c>
      <c r="E731" s="200">
        <v>2</v>
      </c>
      <c r="F731" s="200">
        <v>0</v>
      </c>
      <c r="G731" s="201">
        <f>E731*F731</f>
        <v>0</v>
      </c>
      <c r="O731" s="195">
        <v>2</v>
      </c>
      <c r="AA731" s="167">
        <v>1</v>
      </c>
      <c r="AB731" s="167">
        <v>7</v>
      </c>
      <c r="AC731" s="167">
        <v>7</v>
      </c>
      <c r="AZ731" s="167">
        <v>2</v>
      </c>
      <c r="BA731" s="167">
        <f>IF(AZ731=1,G731,0)</f>
        <v>0</v>
      </c>
      <c r="BB731" s="167">
        <f>IF(AZ731=2,G731,0)</f>
        <v>0</v>
      </c>
      <c r="BC731" s="167">
        <f>IF(AZ731=3,G731,0)</f>
        <v>0</v>
      </c>
      <c r="BD731" s="167">
        <f>IF(AZ731=4,G731,0)</f>
        <v>0</v>
      </c>
      <c r="BE731" s="167">
        <f>IF(AZ731=5,G731,0)</f>
        <v>0</v>
      </c>
      <c r="CA731" s="202">
        <v>1</v>
      </c>
      <c r="CB731" s="202">
        <v>7</v>
      </c>
      <c r="CZ731" s="167">
        <v>0</v>
      </c>
    </row>
    <row r="732" spans="1:15" ht="12.75">
      <c r="A732" s="203"/>
      <c r="B732" s="205"/>
      <c r="C732" s="206" t="s">
        <v>144</v>
      </c>
      <c r="D732" s="207"/>
      <c r="E732" s="208">
        <v>2</v>
      </c>
      <c r="F732" s="209"/>
      <c r="G732" s="210"/>
      <c r="M732" s="204">
        <v>2</v>
      </c>
      <c r="O732" s="195"/>
    </row>
    <row r="733" spans="1:104" ht="12.75">
      <c r="A733" s="196">
        <v>253</v>
      </c>
      <c r="B733" s="197" t="s">
        <v>938</v>
      </c>
      <c r="C733" s="198" t="s">
        <v>939</v>
      </c>
      <c r="D733" s="199" t="s">
        <v>88</v>
      </c>
      <c r="E733" s="200">
        <v>1</v>
      </c>
      <c r="F733" s="200">
        <v>0</v>
      </c>
      <c r="G733" s="201">
        <f>E733*F733</f>
        <v>0</v>
      </c>
      <c r="O733" s="195">
        <v>2</v>
      </c>
      <c r="AA733" s="167">
        <v>1</v>
      </c>
      <c r="AB733" s="167">
        <v>7</v>
      </c>
      <c r="AC733" s="167">
        <v>7</v>
      </c>
      <c r="AZ733" s="167">
        <v>2</v>
      </c>
      <c r="BA733" s="167">
        <f>IF(AZ733=1,G733,0)</f>
        <v>0</v>
      </c>
      <c r="BB733" s="167">
        <f>IF(AZ733=2,G733,0)</f>
        <v>0</v>
      </c>
      <c r="BC733" s="167">
        <f>IF(AZ733=3,G733,0)</f>
        <v>0</v>
      </c>
      <c r="BD733" s="167">
        <f>IF(AZ733=4,G733,0)</f>
        <v>0</v>
      </c>
      <c r="BE733" s="167">
        <f>IF(AZ733=5,G733,0)</f>
        <v>0</v>
      </c>
      <c r="CA733" s="202">
        <v>1</v>
      </c>
      <c r="CB733" s="202">
        <v>7</v>
      </c>
      <c r="CZ733" s="167">
        <v>0</v>
      </c>
    </row>
    <row r="734" spans="1:15" ht="12.75">
      <c r="A734" s="203"/>
      <c r="B734" s="205"/>
      <c r="C734" s="206" t="s">
        <v>73</v>
      </c>
      <c r="D734" s="207"/>
      <c r="E734" s="208">
        <v>1</v>
      </c>
      <c r="F734" s="209"/>
      <c r="G734" s="210"/>
      <c r="M734" s="204">
        <v>1</v>
      </c>
      <c r="O734" s="195"/>
    </row>
    <row r="735" spans="1:104" ht="12.75">
      <c r="A735" s="196">
        <v>254</v>
      </c>
      <c r="B735" s="197" t="s">
        <v>940</v>
      </c>
      <c r="C735" s="198" t="s">
        <v>941</v>
      </c>
      <c r="D735" s="199" t="s">
        <v>185</v>
      </c>
      <c r="E735" s="200">
        <v>2</v>
      </c>
      <c r="F735" s="200">
        <v>0</v>
      </c>
      <c r="G735" s="201">
        <f>E735*F735</f>
        <v>0</v>
      </c>
      <c r="O735" s="195">
        <v>2</v>
      </c>
      <c r="AA735" s="167">
        <v>1</v>
      </c>
      <c r="AB735" s="167">
        <v>7</v>
      </c>
      <c r="AC735" s="167">
        <v>7</v>
      </c>
      <c r="AZ735" s="167">
        <v>2</v>
      </c>
      <c r="BA735" s="167">
        <f>IF(AZ735=1,G735,0)</f>
        <v>0</v>
      </c>
      <c r="BB735" s="167">
        <f>IF(AZ735=2,G735,0)</f>
        <v>0</v>
      </c>
      <c r="BC735" s="167">
        <f>IF(AZ735=3,G735,0)</f>
        <v>0</v>
      </c>
      <c r="BD735" s="167">
        <f>IF(AZ735=4,G735,0)</f>
        <v>0</v>
      </c>
      <c r="BE735" s="167">
        <f>IF(AZ735=5,G735,0)</f>
        <v>0</v>
      </c>
      <c r="CA735" s="202">
        <v>1</v>
      </c>
      <c r="CB735" s="202">
        <v>7</v>
      </c>
      <c r="CZ735" s="167">
        <v>0</v>
      </c>
    </row>
    <row r="736" spans="1:15" ht="12.75">
      <c r="A736" s="203"/>
      <c r="B736" s="205"/>
      <c r="C736" s="206" t="s">
        <v>144</v>
      </c>
      <c r="D736" s="207"/>
      <c r="E736" s="208">
        <v>2</v>
      </c>
      <c r="F736" s="209"/>
      <c r="G736" s="210"/>
      <c r="M736" s="204">
        <v>2</v>
      </c>
      <c r="O736" s="195"/>
    </row>
    <row r="737" spans="1:104" ht="22.5">
      <c r="A737" s="196">
        <v>255</v>
      </c>
      <c r="B737" s="197" t="s">
        <v>942</v>
      </c>
      <c r="C737" s="198" t="s">
        <v>943</v>
      </c>
      <c r="D737" s="199" t="s">
        <v>185</v>
      </c>
      <c r="E737" s="200">
        <v>1</v>
      </c>
      <c r="F737" s="200">
        <v>0</v>
      </c>
      <c r="G737" s="201">
        <f>E737*F737</f>
        <v>0</v>
      </c>
      <c r="O737" s="195">
        <v>2</v>
      </c>
      <c r="AA737" s="167">
        <v>1</v>
      </c>
      <c r="AB737" s="167">
        <v>7</v>
      </c>
      <c r="AC737" s="167">
        <v>7</v>
      </c>
      <c r="AZ737" s="167">
        <v>2</v>
      </c>
      <c r="BA737" s="167">
        <f>IF(AZ737=1,G737,0)</f>
        <v>0</v>
      </c>
      <c r="BB737" s="167">
        <f>IF(AZ737=2,G737,0)</f>
        <v>0</v>
      </c>
      <c r="BC737" s="167">
        <f>IF(AZ737=3,G737,0)</f>
        <v>0</v>
      </c>
      <c r="BD737" s="167">
        <f>IF(AZ737=4,G737,0)</f>
        <v>0</v>
      </c>
      <c r="BE737" s="167">
        <f>IF(AZ737=5,G737,0)</f>
        <v>0</v>
      </c>
      <c r="CA737" s="202">
        <v>1</v>
      </c>
      <c r="CB737" s="202">
        <v>7</v>
      </c>
      <c r="CZ737" s="167">
        <v>0</v>
      </c>
    </row>
    <row r="738" spans="1:15" ht="12.75">
      <c r="A738" s="203"/>
      <c r="B738" s="205"/>
      <c r="C738" s="206" t="s">
        <v>73</v>
      </c>
      <c r="D738" s="207"/>
      <c r="E738" s="208">
        <v>1</v>
      </c>
      <c r="F738" s="209"/>
      <c r="G738" s="210"/>
      <c r="M738" s="204">
        <v>1</v>
      </c>
      <c r="O738" s="195"/>
    </row>
    <row r="739" spans="1:104" ht="22.5">
      <c r="A739" s="196">
        <v>256</v>
      </c>
      <c r="B739" s="197" t="s">
        <v>944</v>
      </c>
      <c r="C739" s="198" t="s">
        <v>945</v>
      </c>
      <c r="D739" s="199" t="s">
        <v>88</v>
      </c>
      <c r="E739" s="200">
        <v>1</v>
      </c>
      <c r="F739" s="200">
        <v>0</v>
      </c>
      <c r="G739" s="201">
        <f>E739*F739</f>
        <v>0</v>
      </c>
      <c r="O739" s="195">
        <v>2</v>
      </c>
      <c r="AA739" s="167">
        <v>1</v>
      </c>
      <c r="AB739" s="167">
        <v>7</v>
      </c>
      <c r="AC739" s="167">
        <v>7</v>
      </c>
      <c r="AZ739" s="167">
        <v>2</v>
      </c>
      <c r="BA739" s="167">
        <f>IF(AZ739=1,G739,0)</f>
        <v>0</v>
      </c>
      <c r="BB739" s="167">
        <f>IF(AZ739=2,G739,0)</f>
        <v>0</v>
      </c>
      <c r="BC739" s="167">
        <f>IF(AZ739=3,G739,0)</f>
        <v>0</v>
      </c>
      <c r="BD739" s="167">
        <f>IF(AZ739=4,G739,0)</f>
        <v>0</v>
      </c>
      <c r="BE739" s="167">
        <f>IF(AZ739=5,G739,0)</f>
        <v>0</v>
      </c>
      <c r="CA739" s="202">
        <v>1</v>
      </c>
      <c r="CB739" s="202">
        <v>7</v>
      </c>
      <c r="CZ739" s="167">
        <v>0</v>
      </c>
    </row>
    <row r="740" spans="1:15" ht="12.75">
      <c r="A740" s="203"/>
      <c r="B740" s="205"/>
      <c r="C740" s="206" t="s">
        <v>73</v>
      </c>
      <c r="D740" s="207"/>
      <c r="E740" s="208">
        <v>1</v>
      </c>
      <c r="F740" s="209"/>
      <c r="G740" s="210"/>
      <c r="M740" s="204">
        <v>1</v>
      </c>
      <c r="O740" s="195"/>
    </row>
    <row r="741" spans="1:104" ht="22.5">
      <c r="A741" s="196">
        <v>257</v>
      </c>
      <c r="B741" s="197" t="s">
        <v>946</v>
      </c>
      <c r="C741" s="198" t="s">
        <v>947</v>
      </c>
      <c r="D741" s="199" t="s">
        <v>185</v>
      </c>
      <c r="E741" s="200">
        <v>1</v>
      </c>
      <c r="F741" s="200">
        <v>0</v>
      </c>
      <c r="G741" s="201">
        <f>E741*F741</f>
        <v>0</v>
      </c>
      <c r="O741" s="195">
        <v>2</v>
      </c>
      <c r="AA741" s="167">
        <v>1</v>
      </c>
      <c r="AB741" s="167">
        <v>7</v>
      </c>
      <c r="AC741" s="167">
        <v>7</v>
      </c>
      <c r="AZ741" s="167">
        <v>2</v>
      </c>
      <c r="BA741" s="167">
        <f>IF(AZ741=1,G741,0)</f>
        <v>0</v>
      </c>
      <c r="BB741" s="167">
        <f>IF(AZ741=2,G741,0)</f>
        <v>0</v>
      </c>
      <c r="BC741" s="167">
        <f>IF(AZ741=3,G741,0)</f>
        <v>0</v>
      </c>
      <c r="BD741" s="167">
        <f>IF(AZ741=4,G741,0)</f>
        <v>0</v>
      </c>
      <c r="BE741" s="167">
        <f>IF(AZ741=5,G741,0)</f>
        <v>0</v>
      </c>
      <c r="CA741" s="202">
        <v>1</v>
      </c>
      <c r="CB741" s="202">
        <v>7</v>
      </c>
      <c r="CZ741" s="167">
        <v>0</v>
      </c>
    </row>
    <row r="742" spans="1:15" ht="12.75">
      <c r="A742" s="203"/>
      <c r="B742" s="205"/>
      <c r="C742" s="206" t="s">
        <v>73</v>
      </c>
      <c r="D742" s="207"/>
      <c r="E742" s="208">
        <v>1</v>
      </c>
      <c r="F742" s="209"/>
      <c r="G742" s="210"/>
      <c r="M742" s="204">
        <v>1</v>
      </c>
      <c r="O742" s="195"/>
    </row>
    <row r="743" spans="1:104" ht="12.75">
      <c r="A743" s="196">
        <v>258</v>
      </c>
      <c r="B743" s="197" t="s">
        <v>948</v>
      </c>
      <c r="C743" s="198" t="s">
        <v>949</v>
      </c>
      <c r="D743" s="199" t="s">
        <v>287</v>
      </c>
      <c r="E743" s="200">
        <v>2.5</v>
      </c>
      <c r="F743" s="200">
        <v>0</v>
      </c>
      <c r="G743" s="201">
        <f>E743*F743</f>
        <v>0</v>
      </c>
      <c r="O743" s="195">
        <v>2</v>
      </c>
      <c r="AA743" s="167">
        <v>1</v>
      </c>
      <c r="AB743" s="167">
        <v>7</v>
      </c>
      <c r="AC743" s="167">
        <v>7</v>
      </c>
      <c r="AZ743" s="167">
        <v>2</v>
      </c>
      <c r="BA743" s="167">
        <f>IF(AZ743=1,G743,0)</f>
        <v>0</v>
      </c>
      <c r="BB743" s="167">
        <f>IF(AZ743=2,G743,0)</f>
        <v>0</v>
      </c>
      <c r="BC743" s="167">
        <f>IF(AZ743=3,G743,0)</f>
        <v>0</v>
      </c>
      <c r="BD743" s="167">
        <f>IF(AZ743=4,G743,0)</f>
        <v>0</v>
      </c>
      <c r="BE743" s="167">
        <f>IF(AZ743=5,G743,0)</f>
        <v>0</v>
      </c>
      <c r="CA743" s="202">
        <v>1</v>
      </c>
      <c r="CB743" s="202">
        <v>7</v>
      </c>
      <c r="CZ743" s="167">
        <v>0</v>
      </c>
    </row>
    <row r="744" spans="1:15" ht="12.75">
      <c r="A744" s="203"/>
      <c r="B744" s="205"/>
      <c r="C744" s="206" t="s">
        <v>950</v>
      </c>
      <c r="D744" s="207"/>
      <c r="E744" s="208">
        <v>2.5</v>
      </c>
      <c r="F744" s="209"/>
      <c r="G744" s="210"/>
      <c r="M744" s="204" t="s">
        <v>950</v>
      </c>
      <c r="O744" s="195"/>
    </row>
    <row r="745" spans="1:104" ht="12.75">
      <c r="A745" s="196">
        <v>259</v>
      </c>
      <c r="B745" s="197" t="s">
        <v>951</v>
      </c>
      <c r="C745" s="198" t="s">
        <v>952</v>
      </c>
      <c r="D745" s="199" t="s">
        <v>185</v>
      </c>
      <c r="E745" s="200">
        <v>2</v>
      </c>
      <c r="F745" s="200">
        <v>0</v>
      </c>
      <c r="G745" s="201">
        <f>E745*F745</f>
        <v>0</v>
      </c>
      <c r="O745" s="195">
        <v>2</v>
      </c>
      <c r="AA745" s="167">
        <v>1</v>
      </c>
      <c r="AB745" s="167">
        <v>0</v>
      </c>
      <c r="AC745" s="167">
        <v>0</v>
      </c>
      <c r="AZ745" s="167">
        <v>2</v>
      </c>
      <c r="BA745" s="167">
        <f>IF(AZ745=1,G745,0)</f>
        <v>0</v>
      </c>
      <c r="BB745" s="167">
        <f>IF(AZ745=2,G745,0)</f>
        <v>0</v>
      </c>
      <c r="BC745" s="167">
        <f>IF(AZ745=3,G745,0)</f>
        <v>0</v>
      </c>
      <c r="BD745" s="167">
        <f>IF(AZ745=4,G745,0)</f>
        <v>0</v>
      </c>
      <c r="BE745" s="167">
        <f>IF(AZ745=5,G745,0)</f>
        <v>0</v>
      </c>
      <c r="CA745" s="202">
        <v>1</v>
      </c>
      <c r="CB745" s="202">
        <v>0</v>
      </c>
      <c r="CZ745" s="167">
        <v>0</v>
      </c>
    </row>
    <row r="746" spans="1:15" ht="12.75">
      <c r="A746" s="203"/>
      <c r="B746" s="205"/>
      <c r="C746" s="206" t="s">
        <v>144</v>
      </c>
      <c r="D746" s="207"/>
      <c r="E746" s="208">
        <v>2</v>
      </c>
      <c r="F746" s="209"/>
      <c r="G746" s="210"/>
      <c r="M746" s="204">
        <v>2</v>
      </c>
      <c r="O746" s="195"/>
    </row>
    <row r="747" spans="1:104" ht="12.75">
      <c r="A747" s="196">
        <v>260</v>
      </c>
      <c r="B747" s="197" t="s">
        <v>953</v>
      </c>
      <c r="C747" s="198" t="s">
        <v>954</v>
      </c>
      <c r="D747" s="199" t="s">
        <v>185</v>
      </c>
      <c r="E747" s="200">
        <v>1</v>
      </c>
      <c r="F747" s="200">
        <v>0</v>
      </c>
      <c r="G747" s="201">
        <f>E747*F747</f>
        <v>0</v>
      </c>
      <c r="O747" s="195">
        <v>2</v>
      </c>
      <c r="AA747" s="167">
        <v>1</v>
      </c>
      <c r="AB747" s="167">
        <v>0</v>
      </c>
      <c r="AC747" s="167">
        <v>0</v>
      </c>
      <c r="AZ747" s="167">
        <v>2</v>
      </c>
      <c r="BA747" s="167">
        <f>IF(AZ747=1,G747,0)</f>
        <v>0</v>
      </c>
      <c r="BB747" s="167">
        <f>IF(AZ747=2,G747,0)</f>
        <v>0</v>
      </c>
      <c r="BC747" s="167">
        <f>IF(AZ747=3,G747,0)</f>
        <v>0</v>
      </c>
      <c r="BD747" s="167">
        <f>IF(AZ747=4,G747,0)</f>
        <v>0</v>
      </c>
      <c r="BE747" s="167">
        <f>IF(AZ747=5,G747,0)</f>
        <v>0</v>
      </c>
      <c r="CA747" s="202">
        <v>1</v>
      </c>
      <c r="CB747" s="202">
        <v>0</v>
      </c>
      <c r="CZ747" s="167">
        <v>0</v>
      </c>
    </row>
    <row r="748" spans="1:15" ht="12.75">
      <c r="A748" s="203"/>
      <c r="B748" s="205"/>
      <c r="C748" s="206" t="s">
        <v>73</v>
      </c>
      <c r="D748" s="207"/>
      <c r="E748" s="208">
        <v>1</v>
      </c>
      <c r="F748" s="209"/>
      <c r="G748" s="210"/>
      <c r="M748" s="204">
        <v>1</v>
      </c>
      <c r="O748" s="195"/>
    </row>
    <row r="749" spans="1:104" ht="12.75">
      <c r="A749" s="196">
        <v>261</v>
      </c>
      <c r="B749" s="197" t="s">
        <v>955</v>
      </c>
      <c r="C749" s="198" t="s">
        <v>956</v>
      </c>
      <c r="D749" s="199" t="s">
        <v>185</v>
      </c>
      <c r="E749" s="200">
        <v>1</v>
      </c>
      <c r="F749" s="200">
        <v>0</v>
      </c>
      <c r="G749" s="201">
        <f>E749*F749</f>
        <v>0</v>
      </c>
      <c r="O749" s="195">
        <v>2</v>
      </c>
      <c r="AA749" s="167">
        <v>1</v>
      </c>
      <c r="AB749" s="167">
        <v>0</v>
      </c>
      <c r="AC749" s="167">
        <v>0</v>
      </c>
      <c r="AZ749" s="167">
        <v>2</v>
      </c>
      <c r="BA749" s="167">
        <f>IF(AZ749=1,G749,0)</f>
        <v>0</v>
      </c>
      <c r="BB749" s="167">
        <f>IF(AZ749=2,G749,0)</f>
        <v>0</v>
      </c>
      <c r="BC749" s="167">
        <f>IF(AZ749=3,G749,0)</f>
        <v>0</v>
      </c>
      <c r="BD749" s="167">
        <f>IF(AZ749=4,G749,0)</f>
        <v>0</v>
      </c>
      <c r="BE749" s="167">
        <f>IF(AZ749=5,G749,0)</f>
        <v>0</v>
      </c>
      <c r="CA749" s="202">
        <v>1</v>
      </c>
      <c r="CB749" s="202">
        <v>0</v>
      </c>
      <c r="CZ749" s="167">
        <v>0</v>
      </c>
    </row>
    <row r="750" spans="1:15" ht="12.75">
      <c r="A750" s="203"/>
      <c r="B750" s="205"/>
      <c r="C750" s="206" t="s">
        <v>73</v>
      </c>
      <c r="D750" s="207"/>
      <c r="E750" s="208">
        <v>1</v>
      </c>
      <c r="F750" s="209"/>
      <c r="G750" s="210"/>
      <c r="M750" s="204">
        <v>1</v>
      </c>
      <c r="O750" s="195"/>
    </row>
    <row r="751" spans="1:104" ht="12.75">
      <c r="A751" s="196">
        <v>262</v>
      </c>
      <c r="B751" s="197" t="s">
        <v>957</v>
      </c>
      <c r="C751" s="198" t="s">
        <v>958</v>
      </c>
      <c r="D751" s="199" t="s">
        <v>959</v>
      </c>
      <c r="E751" s="200">
        <v>122</v>
      </c>
      <c r="F751" s="200">
        <v>0</v>
      </c>
      <c r="G751" s="201">
        <f>E751*F751</f>
        <v>0</v>
      </c>
      <c r="O751" s="195">
        <v>2</v>
      </c>
      <c r="AA751" s="167">
        <v>1</v>
      </c>
      <c r="AB751" s="167">
        <v>7</v>
      </c>
      <c r="AC751" s="167">
        <v>7</v>
      </c>
      <c r="AZ751" s="167">
        <v>2</v>
      </c>
      <c r="BA751" s="167">
        <f>IF(AZ751=1,G751,0)</f>
        <v>0</v>
      </c>
      <c r="BB751" s="167">
        <f>IF(AZ751=2,G751,0)</f>
        <v>0</v>
      </c>
      <c r="BC751" s="167">
        <f>IF(AZ751=3,G751,0)</f>
        <v>0</v>
      </c>
      <c r="BD751" s="167">
        <f>IF(AZ751=4,G751,0)</f>
        <v>0</v>
      </c>
      <c r="BE751" s="167">
        <f>IF(AZ751=5,G751,0)</f>
        <v>0</v>
      </c>
      <c r="CA751" s="202">
        <v>1</v>
      </c>
      <c r="CB751" s="202">
        <v>7</v>
      </c>
      <c r="CZ751" s="167">
        <v>5E-05</v>
      </c>
    </row>
    <row r="752" spans="1:15" ht="12.75">
      <c r="A752" s="203"/>
      <c r="B752" s="205"/>
      <c r="C752" s="206" t="s">
        <v>759</v>
      </c>
      <c r="D752" s="207"/>
      <c r="E752" s="208">
        <v>122</v>
      </c>
      <c r="F752" s="209"/>
      <c r="G752" s="210"/>
      <c r="M752" s="204">
        <v>122</v>
      </c>
      <c r="O752" s="195"/>
    </row>
    <row r="753" spans="1:104" ht="12.75">
      <c r="A753" s="196">
        <v>263</v>
      </c>
      <c r="B753" s="197" t="s">
        <v>960</v>
      </c>
      <c r="C753" s="198" t="s">
        <v>961</v>
      </c>
      <c r="D753" s="199" t="s">
        <v>61</v>
      </c>
      <c r="E753" s="200"/>
      <c r="F753" s="200">
        <v>0</v>
      </c>
      <c r="G753" s="201">
        <f>E753*F753</f>
        <v>0</v>
      </c>
      <c r="O753" s="195">
        <v>2</v>
      </c>
      <c r="AA753" s="167">
        <v>7</v>
      </c>
      <c r="AB753" s="167">
        <v>1002</v>
      </c>
      <c r="AC753" s="167">
        <v>5</v>
      </c>
      <c r="AZ753" s="167">
        <v>2</v>
      </c>
      <c r="BA753" s="167">
        <f>IF(AZ753=1,G753,0)</f>
        <v>0</v>
      </c>
      <c r="BB753" s="167">
        <f>IF(AZ753=2,G753,0)</f>
        <v>0</v>
      </c>
      <c r="BC753" s="167">
        <f>IF(AZ753=3,G753,0)</f>
        <v>0</v>
      </c>
      <c r="BD753" s="167">
        <f>IF(AZ753=4,G753,0)</f>
        <v>0</v>
      </c>
      <c r="BE753" s="167">
        <f>IF(AZ753=5,G753,0)</f>
        <v>0</v>
      </c>
      <c r="CA753" s="202">
        <v>7</v>
      </c>
      <c r="CB753" s="202">
        <v>1002</v>
      </c>
      <c r="CZ753" s="167">
        <v>0</v>
      </c>
    </row>
    <row r="754" spans="1:57" ht="12.75">
      <c r="A754" s="211"/>
      <c r="B754" s="212" t="s">
        <v>75</v>
      </c>
      <c r="C754" s="213" t="str">
        <f>CONCATENATE(B723," ",C723)</f>
        <v>767 Konstrukce zámečnické</v>
      </c>
      <c r="D754" s="214"/>
      <c r="E754" s="215"/>
      <c r="F754" s="216"/>
      <c r="G754" s="217">
        <f>SUM(G723:G753)</f>
        <v>0</v>
      </c>
      <c r="O754" s="195">
        <v>4</v>
      </c>
      <c r="BA754" s="218">
        <f>SUM(BA723:BA753)</f>
        <v>0</v>
      </c>
      <c r="BB754" s="218">
        <f>SUM(BB723:BB753)</f>
        <v>0</v>
      </c>
      <c r="BC754" s="218">
        <f>SUM(BC723:BC753)</f>
        <v>0</v>
      </c>
      <c r="BD754" s="218">
        <f>SUM(BD723:BD753)</f>
        <v>0</v>
      </c>
      <c r="BE754" s="218">
        <f>SUM(BE723:BE753)</f>
        <v>0</v>
      </c>
    </row>
    <row r="755" spans="1:15" ht="12.75">
      <c r="A755" s="188" t="s">
        <v>72</v>
      </c>
      <c r="B755" s="189" t="s">
        <v>962</v>
      </c>
      <c r="C755" s="190" t="s">
        <v>963</v>
      </c>
      <c r="D755" s="191"/>
      <c r="E755" s="192"/>
      <c r="F755" s="192"/>
      <c r="G755" s="193"/>
      <c r="H755" s="194"/>
      <c r="I755" s="194"/>
      <c r="O755" s="195">
        <v>1</v>
      </c>
    </row>
    <row r="756" spans="1:104" ht="12.75">
      <c r="A756" s="196">
        <v>264</v>
      </c>
      <c r="B756" s="197" t="s">
        <v>964</v>
      </c>
      <c r="C756" s="198" t="s">
        <v>965</v>
      </c>
      <c r="D756" s="199" t="s">
        <v>185</v>
      </c>
      <c r="E756" s="200">
        <v>3</v>
      </c>
      <c r="F756" s="200">
        <v>0</v>
      </c>
      <c r="G756" s="201">
        <f>E756*F756</f>
        <v>0</v>
      </c>
      <c r="O756" s="195">
        <v>2</v>
      </c>
      <c r="AA756" s="167">
        <v>1</v>
      </c>
      <c r="AB756" s="167">
        <v>7</v>
      </c>
      <c r="AC756" s="167">
        <v>7</v>
      </c>
      <c r="AZ756" s="167">
        <v>2</v>
      </c>
      <c r="BA756" s="167">
        <f>IF(AZ756=1,G756,0)</f>
        <v>0</v>
      </c>
      <c r="BB756" s="167">
        <f>IF(AZ756=2,G756,0)</f>
        <v>0</v>
      </c>
      <c r="BC756" s="167">
        <f>IF(AZ756=3,G756,0)</f>
        <v>0</v>
      </c>
      <c r="BD756" s="167">
        <f>IF(AZ756=4,G756,0)</f>
        <v>0</v>
      </c>
      <c r="BE756" s="167">
        <f>IF(AZ756=5,G756,0)</f>
        <v>0</v>
      </c>
      <c r="CA756" s="202">
        <v>1</v>
      </c>
      <c r="CB756" s="202">
        <v>7</v>
      </c>
      <c r="CZ756" s="167">
        <v>0</v>
      </c>
    </row>
    <row r="757" spans="1:15" ht="12.75">
      <c r="A757" s="203"/>
      <c r="B757" s="205"/>
      <c r="C757" s="206" t="s">
        <v>966</v>
      </c>
      <c r="D757" s="207"/>
      <c r="E757" s="208">
        <v>0</v>
      </c>
      <c r="F757" s="209"/>
      <c r="G757" s="210"/>
      <c r="M757" s="204" t="s">
        <v>966</v>
      </c>
      <c r="O757" s="195"/>
    </row>
    <row r="758" spans="1:15" ht="12.75">
      <c r="A758" s="203"/>
      <c r="B758" s="205"/>
      <c r="C758" s="206" t="s">
        <v>192</v>
      </c>
      <c r="D758" s="207"/>
      <c r="E758" s="208">
        <v>3</v>
      </c>
      <c r="F758" s="209"/>
      <c r="G758" s="210"/>
      <c r="M758" s="204">
        <v>3</v>
      </c>
      <c r="O758" s="195"/>
    </row>
    <row r="759" spans="1:104" ht="12.75">
      <c r="A759" s="196">
        <v>265</v>
      </c>
      <c r="B759" s="197" t="s">
        <v>967</v>
      </c>
      <c r="C759" s="198" t="s">
        <v>968</v>
      </c>
      <c r="D759" s="199" t="s">
        <v>185</v>
      </c>
      <c r="E759" s="200">
        <v>2</v>
      </c>
      <c r="F759" s="200">
        <v>0</v>
      </c>
      <c r="G759" s="201">
        <f>E759*F759</f>
        <v>0</v>
      </c>
      <c r="O759" s="195">
        <v>2</v>
      </c>
      <c r="AA759" s="167">
        <v>1</v>
      </c>
      <c r="AB759" s="167">
        <v>7</v>
      </c>
      <c r="AC759" s="167">
        <v>7</v>
      </c>
      <c r="AZ759" s="167">
        <v>2</v>
      </c>
      <c r="BA759" s="167">
        <f>IF(AZ759=1,G759,0)</f>
        <v>0</v>
      </c>
      <c r="BB759" s="167">
        <f>IF(AZ759=2,G759,0)</f>
        <v>0</v>
      </c>
      <c r="BC759" s="167">
        <f>IF(AZ759=3,G759,0)</f>
        <v>0</v>
      </c>
      <c r="BD759" s="167">
        <f>IF(AZ759=4,G759,0)</f>
        <v>0</v>
      </c>
      <c r="BE759" s="167">
        <f>IF(AZ759=5,G759,0)</f>
        <v>0</v>
      </c>
      <c r="CA759" s="202">
        <v>1</v>
      </c>
      <c r="CB759" s="202">
        <v>7</v>
      </c>
      <c r="CZ759" s="167">
        <v>0</v>
      </c>
    </row>
    <row r="760" spans="1:15" ht="12.75">
      <c r="A760" s="203"/>
      <c r="B760" s="205"/>
      <c r="C760" s="206" t="s">
        <v>969</v>
      </c>
      <c r="D760" s="207"/>
      <c r="E760" s="208">
        <v>0</v>
      </c>
      <c r="F760" s="209"/>
      <c r="G760" s="210"/>
      <c r="M760" s="204" t="s">
        <v>969</v>
      </c>
      <c r="O760" s="195"/>
    </row>
    <row r="761" spans="1:15" ht="12.75">
      <c r="A761" s="203"/>
      <c r="B761" s="205"/>
      <c r="C761" s="206" t="s">
        <v>144</v>
      </c>
      <c r="D761" s="207"/>
      <c r="E761" s="208">
        <v>2</v>
      </c>
      <c r="F761" s="209"/>
      <c r="G761" s="210"/>
      <c r="M761" s="204">
        <v>2</v>
      </c>
      <c r="O761" s="195"/>
    </row>
    <row r="762" spans="1:104" ht="12.75">
      <c r="A762" s="196">
        <v>266</v>
      </c>
      <c r="B762" s="197" t="s">
        <v>970</v>
      </c>
      <c r="C762" s="198" t="s">
        <v>971</v>
      </c>
      <c r="D762" s="199" t="s">
        <v>185</v>
      </c>
      <c r="E762" s="200">
        <v>1</v>
      </c>
      <c r="F762" s="200">
        <v>0</v>
      </c>
      <c r="G762" s="201">
        <f>E762*F762</f>
        <v>0</v>
      </c>
      <c r="O762" s="195">
        <v>2</v>
      </c>
      <c r="AA762" s="167">
        <v>1</v>
      </c>
      <c r="AB762" s="167">
        <v>7</v>
      </c>
      <c r="AC762" s="167">
        <v>7</v>
      </c>
      <c r="AZ762" s="167">
        <v>2</v>
      </c>
      <c r="BA762" s="167">
        <f>IF(AZ762=1,G762,0)</f>
        <v>0</v>
      </c>
      <c r="BB762" s="167">
        <f>IF(AZ762=2,G762,0)</f>
        <v>0</v>
      </c>
      <c r="BC762" s="167">
        <f>IF(AZ762=3,G762,0)</f>
        <v>0</v>
      </c>
      <c r="BD762" s="167">
        <f>IF(AZ762=4,G762,0)</f>
        <v>0</v>
      </c>
      <c r="BE762" s="167">
        <f>IF(AZ762=5,G762,0)</f>
        <v>0</v>
      </c>
      <c r="CA762" s="202">
        <v>1</v>
      </c>
      <c r="CB762" s="202">
        <v>7</v>
      </c>
      <c r="CZ762" s="167">
        <v>0</v>
      </c>
    </row>
    <row r="763" spans="1:15" ht="12.75">
      <c r="A763" s="203"/>
      <c r="B763" s="205"/>
      <c r="C763" s="206" t="s">
        <v>972</v>
      </c>
      <c r="D763" s="207"/>
      <c r="E763" s="208">
        <v>0</v>
      </c>
      <c r="F763" s="209"/>
      <c r="G763" s="210"/>
      <c r="M763" s="204" t="s">
        <v>972</v>
      </c>
      <c r="O763" s="195"/>
    </row>
    <row r="764" spans="1:15" ht="12.75">
      <c r="A764" s="203"/>
      <c r="B764" s="205"/>
      <c r="C764" s="206" t="s">
        <v>73</v>
      </c>
      <c r="D764" s="207"/>
      <c r="E764" s="208">
        <v>1</v>
      </c>
      <c r="F764" s="209"/>
      <c r="G764" s="210"/>
      <c r="M764" s="204">
        <v>1</v>
      </c>
      <c r="O764" s="195"/>
    </row>
    <row r="765" spans="1:104" ht="12.75">
      <c r="A765" s="196">
        <v>267</v>
      </c>
      <c r="B765" s="197" t="s">
        <v>973</v>
      </c>
      <c r="C765" s="198" t="s">
        <v>971</v>
      </c>
      <c r="D765" s="199" t="s">
        <v>185</v>
      </c>
      <c r="E765" s="200">
        <v>1</v>
      </c>
      <c r="F765" s="200">
        <v>0</v>
      </c>
      <c r="G765" s="201">
        <f>E765*F765</f>
        <v>0</v>
      </c>
      <c r="O765" s="195">
        <v>2</v>
      </c>
      <c r="AA765" s="167">
        <v>1</v>
      </c>
      <c r="AB765" s="167">
        <v>7</v>
      </c>
      <c r="AC765" s="167">
        <v>7</v>
      </c>
      <c r="AZ765" s="167">
        <v>2</v>
      </c>
      <c r="BA765" s="167">
        <f>IF(AZ765=1,G765,0)</f>
        <v>0</v>
      </c>
      <c r="BB765" s="167">
        <f>IF(AZ765=2,G765,0)</f>
        <v>0</v>
      </c>
      <c r="BC765" s="167">
        <f>IF(AZ765=3,G765,0)</f>
        <v>0</v>
      </c>
      <c r="BD765" s="167">
        <f>IF(AZ765=4,G765,0)</f>
        <v>0</v>
      </c>
      <c r="BE765" s="167">
        <f>IF(AZ765=5,G765,0)</f>
        <v>0</v>
      </c>
      <c r="CA765" s="202">
        <v>1</v>
      </c>
      <c r="CB765" s="202">
        <v>7</v>
      </c>
      <c r="CZ765" s="167">
        <v>0</v>
      </c>
    </row>
    <row r="766" spans="1:15" ht="12.75">
      <c r="A766" s="203"/>
      <c r="B766" s="205"/>
      <c r="C766" s="206" t="s">
        <v>974</v>
      </c>
      <c r="D766" s="207"/>
      <c r="E766" s="208">
        <v>0</v>
      </c>
      <c r="F766" s="209"/>
      <c r="G766" s="210"/>
      <c r="M766" s="204" t="s">
        <v>974</v>
      </c>
      <c r="O766" s="195"/>
    </row>
    <row r="767" spans="1:15" ht="12.75">
      <c r="A767" s="203"/>
      <c r="B767" s="205"/>
      <c r="C767" s="206" t="s">
        <v>73</v>
      </c>
      <c r="D767" s="207"/>
      <c r="E767" s="208">
        <v>1</v>
      </c>
      <c r="F767" s="209"/>
      <c r="G767" s="210"/>
      <c r="M767" s="204">
        <v>1</v>
      </c>
      <c r="O767" s="195"/>
    </row>
    <row r="768" spans="1:104" ht="12.75">
      <c r="A768" s="196">
        <v>268</v>
      </c>
      <c r="B768" s="197" t="s">
        <v>975</v>
      </c>
      <c r="C768" s="198" t="s">
        <v>976</v>
      </c>
      <c r="D768" s="199" t="s">
        <v>185</v>
      </c>
      <c r="E768" s="200">
        <v>1</v>
      </c>
      <c r="F768" s="200">
        <v>0</v>
      </c>
      <c r="G768" s="201">
        <f>E768*F768</f>
        <v>0</v>
      </c>
      <c r="O768" s="195">
        <v>2</v>
      </c>
      <c r="AA768" s="167">
        <v>1</v>
      </c>
      <c r="AB768" s="167">
        <v>7</v>
      </c>
      <c r="AC768" s="167">
        <v>7</v>
      </c>
      <c r="AZ768" s="167">
        <v>2</v>
      </c>
      <c r="BA768" s="167">
        <f>IF(AZ768=1,G768,0)</f>
        <v>0</v>
      </c>
      <c r="BB768" s="167">
        <f>IF(AZ768=2,G768,0)</f>
        <v>0</v>
      </c>
      <c r="BC768" s="167">
        <f>IF(AZ768=3,G768,0)</f>
        <v>0</v>
      </c>
      <c r="BD768" s="167">
        <f>IF(AZ768=4,G768,0)</f>
        <v>0</v>
      </c>
      <c r="BE768" s="167">
        <f>IF(AZ768=5,G768,0)</f>
        <v>0</v>
      </c>
      <c r="CA768" s="202">
        <v>1</v>
      </c>
      <c r="CB768" s="202">
        <v>7</v>
      </c>
      <c r="CZ768" s="167">
        <v>0</v>
      </c>
    </row>
    <row r="769" spans="1:15" ht="12.75">
      <c r="A769" s="203"/>
      <c r="B769" s="205"/>
      <c r="C769" s="206" t="s">
        <v>977</v>
      </c>
      <c r="D769" s="207"/>
      <c r="E769" s="208">
        <v>0</v>
      </c>
      <c r="F769" s="209"/>
      <c r="G769" s="210"/>
      <c r="M769" s="204" t="s">
        <v>977</v>
      </c>
      <c r="O769" s="195"/>
    </row>
    <row r="770" spans="1:15" ht="12.75">
      <c r="A770" s="203"/>
      <c r="B770" s="205"/>
      <c r="C770" s="206" t="s">
        <v>73</v>
      </c>
      <c r="D770" s="207"/>
      <c r="E770" s="208">
        <v>1</v>
      </c>
      <c r="F770" s="209"/>
      <c r="G770" s="210"/>
      <c r="M770" s="204">
        <v>1</v>
      </c>
      <c r="O770" s="195"/>
    </row>
    <row r="771" spans="1:104" ht="12.75">
      <c r="A771" s="196">
        <v>269</v>
      </c>
      <c r="B771" s="197" t="s">
        <v>978</v>
      </c>
      <c r="C771" s="198" t="s">
        <v>979</v>
      </c>
      <c r="D771" s="199" t="s">
        <v>185</v>
      </c>
      <c r="E771" s="200">
        <v>1</v>
      </c>
      <c r="F771" s="200">
        <v>0</v>
      </c>
      <c r="G771" s="201">
        <f>E771*F771</f>
        <v>0</v>
      </c>
      <c r="O771" s="195">
        <v>2</v>
      </c>
      <c r="AA771" s="167">
        <v>1</v>
      </c>
      <c r="AB771" s="167">
        <v>7</v>
      </c>
      <c r="AC771" s="167">
        <v>7</v>
      </c>
      <c r="AZ771" s="167">
        <v>2</v>
      </c>
      <c r="BA771" s="167">
        <f>IF(AZ771=1,G771,0)</f>
        <v>0</v>
      </c>
      <c r="BB771" s="167">
        <f>IF(AZ771=2,G771,0)</f>
        <v>0</v>
      </c>
      <c r="BC771" s="167">
        <f>IF(AZ771=3,G771,0)</f>
        <v>0</v>
      </c>
      <c r="BD771" s="167">
        <f>IF(AZ771=4,G771,0)</f>
        <v>0</v>
      </c>
      <c r="BE771" s="167">
        <f>IF(AZ771=5,G771,0)</f>
        <v>0</v>
      </c>
      <c r="CA771" s="202">
        <v>1</v>
      </c>
      <c r="CB771" s="202">
        <v>7</v>
      </c>
      <c r="CZ771" s="167">
        <v>0</v>
      </c>
    </row>
    <row r="772" spans="1:15" ht="12.75">
      <c r="A772" s="203"/>
      <c r="B772" s="205"/>
      <c r="C772" s="206" t="s">
        <v>980</v>
      </c>
      <c r="D772" s="207"/>
      <c r="E772" s="208">
        <v>0</v>
      </c>
      <c r="F772" s="209"/>
      <c r="G772" s="210"/>
      <c r="M772" s="204" t="s">
        <v>980</v>
      </c>
      <c r="O772" s="195"/>
    </row>
    <row r="773" spans="1:15" ht="12.75">
      <c r="A773" s="203"/>
      <c r="B773" s="205"/>
      <c r="C773" s="206" t="s">
        <v>73</v>
      </c>
      <c r="D773" s="207"/>
      <c r="E773" s="208">
        <v>1</v>
      </c>
      <c r="F773" s="209"/>
      <c r="G773" s="210"/>
      <c r="M773" s="204">
        <v>1</v>
      </c>
      <c r="O773" s="195"/>
    </row>
    <row r="774" spans="1:104" ht="12.75">
      <c r="A774" s="196">
        <v>270</v>
      </c>
      <c r="B774" s="197" t="s">
        <v>981</v>
      </c>
      <c r="C774" s="198" t="s">
        <v>982</v>
      </c>
      <c r="D774" s="199" t="s">
        <v>185</v>
      </c>
      <c r="E774" s="200">
        <v>3</v>
      </c>
      <c r="F774" s="200">
        <v>0</v>
      </c>
      <c r="G774" s="201">
        <f>E774*F774</f>
        <v>0</v>
      </c>
      <c r="O774" s="195">
        <v>2</v>
      </c>
      <c r="AA774" s="167">
        <v>1</v>
      </c>
      <c r="AB774" s="167">
        <v>7</v>
      </c>
      <c r="AC774" s="167">
        <v>7</v>
      </c>
      <c r="AZ774" s="167">
        <v>2</v>
      </c>
      <c r="BA774" s="167">
        <f>IF(AZ774=1,G774,0)</f>
        <v>0</v>
      </c>
      <c r="BB774" s="167">
        <f>IF(AZ774=2,G774,0)</f>
        <v>0</v>
      </c>
      <c r="BC774" s="167">
        <f>IF(AZ774=3,G774,0)</f>
        <v>0</v>
      </c>
      <c r="BD774" s="167">
        <f>IF(AZ774=4,G774,0)</f>
        <v>0</v>
      </c>
      <c r="BE774" s="167">
        <f>IF(AZ774=5,G774,0)</f>
        <v>0</v>
      </c>
      <c r="CA774" s="202">
        <v>1</v>
      </c>
      <c r="CB774" s="202">
        <v>7</v>
      </c>
      <c r="CZ774" s="167">
        <v>0</v>
      </c>
    </row>
    <row r="775" spans="1:15" ht="12.75">
      <c r="A775" s="203"/>
      <c r="B775" s="205"/>
      <c r="C775" s="206" t="s">
        <v>983</v>
      </c>
      <c r="D775" s="207"/>
      <c r="E775" s="208">
        <v>0</v>
      </c>
      <c r="F775" s="209"/>
      <c r="G775" s="210"/>
      <c r="M775" s="204" t="s">
        <v>983</v>
      </c>
      <c r="O775" s="195"/>
    </row>
    <row r="776" spans="1:15" ht="12.75">
      <c r="A776" s="203"/>
      <c r="B776" s="205"/>
      <c r="C776" s="206" t="s">
        <v>192</v>
      </c>
      <c r="D776" s="207"/>
      <c r="E776" s="208">
        <v>3</v>
      </c>
      <c r="F776" s="209"/>
      <c r="G776" s="210"/>
      <c r="M776" s="204">
        <v>3</v>
      </c>
      <c r="O776" s="195"/>
    </row>
    <row r="777" spans="1:104" ht="12.75">
      <c r="A777" s="196">
        <v>271</v>
      </c>
      <c r="B777" s="197" t="s">
        <v>984</v>
      </c>
      <c r="C777" s="198" t="s">
        <v>985</v>
      </c>
      <c r="D777" s="199" t="s">
        <v>185</v>
      </c>
      <c r="E777" s="200">
        <v>1</v>
      </c>
      <c r="F777" s="200">
        <v>0</v>
      </c>
      <c r="G777" s="201">
        <f>E777*F777</f>
        <v>0</v>
      </c>
      <c r="O777" s="195">
        <v>2</v>
      </c>
      <c r="AA777" s="167">
        <v>1</v>
      </c>
      <c r="AB777" s="167">
        <v>7</v>
      </c>
      <c r="AC777" s="167">
        <v>7</v>
      </c>
      <c r="AZ777" s="167">
        <v>2</v>
      </c>
      <c r="BA777" s="167">
        <f>IF(AZ777=1,G777,0)</f>
        <v>0</v>
      </c>
      <c r="BB777" s="167">
        <f>IF(AZ777=2,G777,0)</f>
        <v>0</v>
      </c>
      <c r="BC777" s="167">
        <f>IF(AZ777=3,G777,0)</f>
        <v>0</v>
      </c>
      <c r="BD777" s="167">
        <f>IF(AZ777=4,G777,0)</f>
        <v>0</v>
      </c>
      <c r="BE777" s="167">
        <f>IF(AZ777=5,G777,0)</f>
        <v>0</v>
      </c>
      <c r="CA777" s="202">
        <v>1</v>
      </c>
      <c r="CB777" s="202">
        <v>7</v>
      </c>
      <c r="CZ777" s="167">
        <v>0</v>
      </c>
    </row>
    <row r="778" spans="1:15" ht="12.75">
      <c r="A778" s="203"/>
      <c r="B778" s="205"/>
      <c r="C778" s="206" t="s">
        <v>986</v>
      </c>
      <c r="D778" s="207"/>
      <c r="E778" s="208">
        <v>0</v>
      </c>
      <c r="F778" s="209"/>
      <c r="G778" s="210"/>
      <c r="M778" s="204" t="s">
        <v>986</v>
      </c>
      <c r="O778" s="195"/>
    </row>
    <row r="779" spans="1:15" ht="12.75">
      <c r="A779" s="203"/>
      <c r="B779" s="205"/>
      <c r="C779" s="206" t="s">
        <v>73</v>
      </c>
      <c r="D779" s="207"/>
      <c r="E779" s="208">
        <v>1</v>
      </c>
      <c r="F779" s="209"/>
      <c r="G779" s="210"/>
      <c r="M779" s="204">
        <v>1</v>
      </c>
      <c r="O779" s="195"/>
    </row>
    <row r="780" spans="1:104" ht="12.75">
      <c r="A780" s="196">
        <v>272</v>
      </c>
      <c r="B780" s="197" t="s">
        <v>925</v>
      </c>
      <c r="C780" s="198" t="s">
        <v>926</v>
      </c>
      <c r="D780" s="199" t="s">
        <v>61</v>
      </c>
      <c r="E780" s="200"/>
      <c r="F780" s="200">
        <v>0</v>
      </c>
      <c r="G780" s="201">
        <f>E780*F780</f>
        <v>0</v>
      </c>
      <c r="O780" s="195">
        <v>2</v>
      </c>
      <c r="AA780" s="167">
        <v>7</v>
      </c>
      <c r="AB780" s="167">
        <v>1002</v>
      </c>
      <c r="AC780" s="167">
        <v>5</v>
      </c>
      <c r="AZ780" s="167">
        <v>2</v>
      </c>
      <c r="BA780" s="167">
        <f>IF(AZ780=1,G780,0)</f>
        <v>0</v>
      </c>
      <c r="BB780" s="167">
        <f>IF(AZ780=2,G780,0)</f>
        <v>0</v>
      </c>
      <c r="BC780" s="167">
        <f>IF(AZ780=3,G780,0)</f>
        <v>0</v>
      </c>
      <c r="BD780" s="167">
        <f>IF(AZ780=4,G780,0)</f>
        <v>0</v>
      </c>
      <c r="BE780" s="167">
        <f>IF(AZ780=5,G780,0)</f>
        <v>0</v>
      </c>
      <c r="CA780" s="202">
        <v>7</v>
      </c>
      <c r="CB780" s="202">
        <v>1002</v>
      </c>
      <c r="CZ780" s="167">
        <v>0</v>
      </c>
    </row>
    <row r="781" spans="1:57" ht="12.75">
      <c r="A781" s="211"/>
      <c r="B781" s="212" t="s">
        <v>75</v>
      </c>
      <c r="C781" s="213" t="str">
        <f>CONCATENATE(B755," ",C755)</f>
        <v>769 Otvorové prvky z plastu</v>
      </c>
      <c r="D781" s="214"/>
      <c r="E781" s="215"/>
      <c r="F781" s="216"/>
      <c r="G781" s="217">
        <f>SUM(G755:G780)</f>
        <v>0</v>
      </c>
      <c r="O781" s="195">
        <v>4</v>
      </c>
      <c r="BA781" s="218">
        <f>SUM(BA755:BA780)</f>
        <v>0</v>
      </c>
      <c r="BB781" s="218">
        <f>SUM(BB755:BB780)</f>
        <v>0</v>
      </c>
      <c r="BC781" s="218">
        <f>SUM(BC755:BC780)</f>
        <v>0</v>
      </c>
      <c r="BD781" s="218">
        <f>SUM(BD755:BD780)</f>
        <v>0</v>
      </c>
      <c r="BE781" s="218">
        <f>SUM(BE755:BE780)</f>
        <v>0</v>
      </c>
    </row>
    <row r="782" spans="1:15" ht="12.75">
      <c r="A782" s="188" t="s">
        <v>72</v>
      </c>
      <c r="B782" s="189" t="s">
        <v>987</v>
      </c>
      <c r="C782" s="190" t="s">
        <v>988</v>
      </c>
      <c r="D782" s="191"/>
      <c r="E782" s="192"/>
      <c r="F782" s="192"/>
      <c r="G782" s="193"/>
      <c r="H782" s="194"/>
      <c r="I782" s="194"/>
      <c r="O782" s="195">
        <v>1</v>
      </c>
    </row>
    <row r="783" spans="1:104" ht="22.5">
      <c r="A783" s="196">
        <v>273</v>
      </c>
      <c r="B783" s="197" t="s">
        <v>989</v>
      </c>
      <c r="C783" s="198" t="s">
        <v>990</v>
      </c>
      <c r="D783" s="199" t="s">
        <v>141</v>
      </c>
      <c r="E783" s="200">
        <v>11.1</v>
      </c>
      <c r="F783" s="200">
        <v>0</v>
      </c>
      <c r="G783" s="201">
        <f>E783*F783</f>
        <v>0</v>
      </c>
      <c r="O783" s="195">
        <v>2</v>
      </c>
      <c r="AA783" s="167">
        <v>1</v>
      </c>
      <c r="AB783" s="167">
        <v>7</v>
      </c>
      <c r="AC783" s="167">
        <v>7</v>
      </c>
      <c r="AZ783" s="167">
        <v>2</v>
      </c>
      <c r="BA783" s="167">
        <f>IF(AZ783=1,G783,0)</f>
        <v>0</v>
      </c>
      <c r="BB783" s="167">
        <f>IF(AZ783=2,G783,0)</f>
        <v>0</v>
      </c>
      <c r="BC783" s="167">
        <f>IF(AZ783=3,G783,0)</f>
        <v>0</v>
      </c>
      <c r="BD783" s="167">
        <f>IF(AZ783=4,G783,0)</f>
        <v>0</v>
      </c>
      <c r="BE783" s="167">
        <f>IF(AZ783=5,G783,0)</f>
        <v>0</v>
      </c>
      <c r="CA783" s="202">
        <v>1</v>
      </c>
      <c r="CB783" s="202">
        <v>7</v>
      </c>
      <c r="CZ783" s="167">
        <v>0</v>
      </c>
    </row>
    <row r="784" spans="1:15" ht="12.75">
      <c r="A784" s="203"/>
      <c r="B784" s="205"/>
      <c r="C784" s="206" t="s">
        <v>349</v>
      </c>
      <c r="D784" s="207"/>
      <c r="E784" s="208">
        <v>11.1</v>
      </c>
      <c r="F784" s="209"/>
      <c r="G784" s="210"/>
      <c r="M784" s="204" t="s">
        <v>349</v>
      </c>
      <c r="O784" s="195"/>
    </row>
    <row r="785" spans="1:104" ht="22.5">
      <c r="A785" s="196">
        <v>274</v>
      </c>
      <c r="B785" s="197" t="s">
        <v>991</v>
      </c>
      <c r="C785" s="198" t="s">
        <v>992</v>
      </c>
      <c r="D785" s="199" t="s">
        <v>141</v>
      </c>
      <c r="E785" s="200">
        <v>119.74</v>
      </c>
      <c r="F785" s="200">
        <v>0</v>
      </c>
      <c r="G785" s="201">
        <f>E785*F785</f>
        <v>0</v>
      </c>
      <c r="O785" s="195">
        <v>2</v>
      </c>
      <c r="AA785" s="167">
        <v>1</v>
      </c>
      <c r="AB785" s="167">
        <v>7</v>
      </c>
      <c r="AC785" s="167">
        <v>7</v>
      </c>
      <c r="AZ785" s="167">
        <v>2</v>
      </c>
      <c r="BA785" s="167">
        <f>IF(AZ785=1,G785,0)</f>
        <v>0</v>
      </c>
      <c r="BB785" s="167">
        <f>IF(AZ785=2,G785,0)</f>
        <v>0</v>
      </c>
      <c r="BC785" s="167">
        <f>IF(AZ785=3,G785,0)</f>
        <v>0</v>
      </c>
      <c r="BD785" s="167">
        <f>IF(AZ785=4,G785,0)</f>
        <v>0</v>
      </c>
      <c r="BE785" s="167">
        <f>IF(AZ785=5,G785,0)</f>
        <v>0</v>
      </c>
      <c r="CA785" s="202">
        <v>1</v>
      </c>
      <c r="CB785" s="202">
        <v>7</v>
      </c>
      <c r="CZ785" s="167">
        <v>0.00021</v>
      </c>
    </row>
    <row r="786" spans="1:15" ht="12.75">
      <c r="A786" s="203"/>
      <c r="B786" s="205"/>
      <c r="C786" s="206" t="s">
        <v>344</v>
      </c>
      <c r="D786" s="207"/>
      <c r="E786" s="208">
        <v>93.3</v>
      </c>
      <c r="F786" s="209"/>
      <c r="G786" s="210"/>
      <c r="M786" s="204" t="s">
        <v>344</v>
      </c>
      <c r="O786" s="195"/>
    </row>
    <row r="787" spans="1:15" ht="12.75">
      <c r="A787" s="203"/>
      <c r="B787" s="205"/>
      <c r="C787" s="206" t="s">
        <v>349</v>
      </c>
      <c r="D787" s="207"/>
      <c r="E787" s="208">
        <v>11.1</v>
      </c>
      <c r="F787" s="209"/>
      <c r="G787" s="210"/>
      <c r="M787" s="204" t="s">
        <v>349</v>
      </c>
      <c r="O787" s="195"/>
    </row>
    <row r="788" spans="1:15" ht="12.75">
      <c r="A788" s="203"/>
      <c r="B788" s="205"/>
      <c r="C788" s="206" t="s">
        <v>993</v>
      </c>
      <c r="D788" s="207"/>
      <c r="E788" s="208">
        <v>15.34</v>
      </c>
      <c r="F788" s="209"/>
      <c r="G788" s="210"/>
      <c r="M788" s="204" t="s">
        <v>993</v>
      </c>
      <c r="O788" s="195"/>
    </row>
    <row r="789" spans="1:104" ht="12.75">
      <c r="A789" s="196">
        <v>275</v>
      </c>
      <c r="B789" s="197" t="s">
        <v>994</v>
      </c>
      <c r="C789" s="198" t="s">
        <v>995</v>
      </c>
      <c r="D789" s="199" t="s">
        <v>287</v>
      </c>
      <c r="E789" s="200">
        <v>59</v>
      </c>
      <c r="F789" s="200">
        <v>0</v>
      </c>
      <c r="G789" s="201">
        <f>E789*F789</f>
        <v>0</v>
      </c>
      <c r="O789" s="195">
        <v>2</v>
      </c>
      <c r="AA789" s="167">
        <v>1</v>
      </c>
      <c r="AB789" s="167">
        <v>0</v>
      </c>
      <c r="AC789" s="167">
        <v>0</v>
      </c>
      <c r="AZ789" s="167">
        <v>2</v>
      </c>
      <c r="BA789" s="167">
        <f>IF(AZ789=1,G789,0)</f>
        <v>0</v>
      </c>
      <c r="BB789" s="167">
        <f>IF(AZ789=2,G789,0)</f>
        <v>0</v>
      </c>
      <c r="BC789" s="167">
        <f>IF(AZ789=3,G789,0)</f>
        <v>0</v>
      </c>
      <c r="BD789" s="167">
        <f>IF(AZ789=4,G789,0)</f>
        <v>0</v>
      </c>
      <c r="BE789" s="167">
        <f>IF(AZ789=5,G789,0)</f>
        <v>0</v>
      </c>
      <c r="CA789" s="202">
        <v>1</v>
      </c>
      <c r="CB789" s="202">
        <v>0</v>
      </c>
      <c r="CZ789" s="167">
        <v>0</v>
      </c>
    </row>
    <row r="790" spans="1:15" ht="12.75">
      <c r="A790" s="203"/>
      <c r="B790" s="205"/>
      <c r="C790" s="206" t="s">
        <v>996</v>
      </c>
      <c r="D790" s="207"/>
      <c r="E790" s="208">
        <v>0</v>
      </c>
      <c r="F790" s="209"/>
      <c r="G790" s="210"/>
      <c r="M790" s="204" t="s">
        <v>996</v>
      </c>
      <c r="O790" s="195"/>
    </row>
    <row r="791" spans="1:15" ht="12.75">
      <c r="A791" s="203"/>
      <c r="B791" s="205"/>
      <c r="C791" s="206" t="s">
        <v>997</v>
      </c>
      <c r="D791" s="207"/>
      <c r="E791" s="208">
        <v>59</v>
      </c>
      <c r="F791" s="209"/>
      <c r="G791" s="210"/>
      <c r="M791" s="204" t="s">
        <v>997</v>
      </c>
      <c r="O791" s="195"/>
    </row>
    <row r="792" spans="1:104" ht="12.75">
      <c r="A792" s="196">
        <v>276</v>
      </c>
      <c r="B792" s="197" t="s">
        <v>998</v>
      </c>
      <c r="C792" s="198" t="s">
        <v>999</v>
      </c>
      <c r="D792" s="199" t="s">
        <v>141</v>
      </c>
      <c r="E792" s="200">
        <v>104.4</v>
      </c>
      <c r="F792" s="200">
        <v>0</v>
      </c>
      <c r="G792" s="201">
        <f>E792*F792</f>
        <v>0</v>
      </c>
      <c r="O792" s="195">
        <v>2</v>
      </c>
      <c r="AA792" s="167">
        <v>1</v>
      </c>
      <c r="AB792" s="167">
        <v>7</v>
      </c>
      <c r="AC792" s="167">
        <v>7</v>
      </c>
      <c r="AZ792" s="167">
        <v>2</v>
      </c>
      <c r="BA792" s="167">
        <f>IF(AZ792=1,G792,0)</f>
        <v>0</v>
      </c>
      <c r="BB792" s="167">
        <f>IF(AZ792=2,G792,0)</f>
        <v>0</v>
      </c>
      <c r="BC792" s="167">
        <f>IF(AZ792=3,G792,0)</f>
        <v>0</v>
      </c>
      <c r="BD792" s="167">
        <f>IF(AZ792=4,G792,0)</f>
        <v>0</v>
      </c>
      <c r="BE792" s="167">
        <f>IF(AZ792=5,G792,0)</f>
        <v>0</v>
      </c>
      <c r="CA792" s="202">
        <v>1</v>
      </c>
      <c r="CB792" s="202">
        <v>7</v>
      </c>
      <c r="CZ792" s="167">
        <v>0</v>
      </c>
    </row>
    <row r="793" spans="1:15" ht="12.75">
      <c r="A793" s="203"/>
      <c r="B793" s="205"/>
      <c r="C793" s="206" t="s">
        <v>1000</v>
      </c>
      <c r="D793" s="207"/>
      <c r="E793" s="208">
        <v>104.4</v>
      </c>
      <c r="F793" s="209"/>
      <c r="G793" s="210"/>
      <c r="M793" s="204" t="s">
        <v>1000</v>
      </c>
      <c r="O793" s="195"/>
    </row>
    <row r="794" spans="1:104" ht="12.75">
      <c r="A794" s="196">
        <v>277</v>
      </c>
      <c r="B794" s="197" t="s">
        <v>1001</v>
      </c>
      <c r="C794" s="198" t="s">
        <v>1002</v>
      </c>
      <c r="D794" s="199" t="s">
        <v>141</v>
      </c>
      <c r="E794" s="200">
        <v>6.95</v>
      </c>
      <c r="F794" s="200">
        <v>0</v>
      </c>
      <c r="G794" s="201">
        <f>E794*F794</f>
        <v>0</v>
      </c>
      <c r="O794" s="195">
        <v>2</v>
      </c>
      <c r="AA794" s="167">
        <v>1</v>
      </c>
      <c r="AB794" s="167">
        <v>7</v>
      </c>
      <c r="AC794" s="167">
        <v>7</v>
      </c>
      <c r="AZ794" s="167">
        <v>2</v>
      </c>
      <c r="BA794" s="167">
        <f>IF(AZ794=1,G794,0)</f>
        <v>0</v>
      </c>
      <c r="BB794" s="167">
        <f>IF(AZ794=2,G794,0)</f>
        <v>0</v>
      </c>
      <c r="BC794" s="167">
        <f>IF(AZ794=3,G794,0)</f>
        <v>0</v>
      </c>
      <c r="BD794" s="167">
        <f>IF(AZ794=4,G794,0)</f>
        <v>0</v>
      </c>
      <c r="BE794" s="167">
        <f>IF(AZ794=5,G794,0)</f>
        <v>0</v>
      </c>
      <c r="CA794" s="202">
        <v>1</v>
      </c>
      <c r="CB794" s="202">
        <v>7</v>
      </c>
      <c r="CZ794" s="167">
        <v>0</v>
      </c>
    </row>
    <row r="795" spans="1:15" ht="12.75">
      <c r="A795" s="203"/>
      <c r="B795" s="205"/>
      <c r="C795" s="206" t="s">
        <v>1003</v>
      </c>
      <c r="D795" s="207"/>
      <c r="E795" s="208">
        <v>6.95</v>
      </c>
      <c r="F795" s="209"/>
      <c r="G795" s="210"/>
      <c r="M795" s="204" t="s">
        <v>1003</v>
      </c>
      <c r="O795" s="195"/>
    </row>
    <row r="796" spans="1:104" ht="12.75">
      <c r="A796" s="196">
        <v>278</v>
      </c>
      <c r="B796" s="197" t="s">
        <v>1004</v>
      </c>
      <c r="C796" s="198" t="s">
        <v>1005</v>
      </c>
      <c r="D796" s="199" t="s">
        <v>141</v>
      </c>
      <c r="E796" s="200">
        <v>104.4</v>
      </c>
      <c r="F796" s="200">
        <v>0</v>
      </c>
      <c r="G796" s="201">
        <f>E796*F796</f>
        <v>0</v>
      </c>
      <c r="O796" s="195">
        <v>2</v>
      </c>
      <c r="AA796" s="167">
        <v>1</v>
      </c>
      <c r="AB796" s="167">
        <v>7</v>
      </c>
      <c r="AC796" s="167">
        <v>7</v>
      </c>
      <c r="AZ796" s="167">
        <v>2</v>
      </c>
      <c r="BA796" s="167">
        <f>IF(AZ796=1,G796,0)</f>
        <v>0</v>
      </c>
      <c r="BB796" s="167">
        <f>IF(AZ796=2,G796,0)</f>
        <v>0</v>
      </c>
      <c r="BC796" s="167">
        <f>IF(AZ796=3,G796,0)</f>
        <v>0</v>
      </c>
      <c r="BD796" s="167">
        <f>IF(AZ796=4,G796,0)</f>
        <v>0</v>
      </c>
      <c r="BE796" s="167">
        <f>IF(AZ796=5,G796,0)</f>
        <v>0</v>
      </c>
      <c r="CA796" s="202">
        <v>1</v>
      </c>
      <c r="CB796" s="202">
        <v>7</v>
      </c>
      <c r="CZ796" s="167">
        <v>0</v>
      </c>
    </row>
    <row r="797" spans="1:15" ht="12.75">
      <c r="A797" s="203"/>
      <c r="B797" s="205"/>
      <c r="C797" s="206" t="s">
        <v>1006</v>
      </c>
      <c r="D797" s="207"/>
      <c r="E797" s="208">
        <v>0</v>
      </c>
      <c r="F797" s="209"/>
      <c r="G797" s="210"/>
      <c r="M797" s="204" t="s">
        <v>1006</v>
      </c>
      <c r="O797" s="195"/>
    </row>
    <row r="798" spans="1:15" ht="12.75">
      <c r="A798" s="203"/>
      <c r="B798" s="205"/>
      <c r="C798" s="206" t="s">
        <v>1000</v>
      </c>
      <c r="D798" s="207"/>
      <c r="E798" s="208">
        <v>104.4</v>
      </c>
      <c r="F798" s="209"/>
      <c r="G798" s="210"/>
      <c r="M798" s="204" t="s">
        <v>1000</v>
      </c>
      <c r="O798" s="195"/>
    </row>
    <row r="799" spans="1:104" ht="12.75">
      <c r="A799" s="196">
        <v>279</v>
      </c>
      <c r="B799" s="197" t="s">
        <v>1007</v>
      </c>
      <c r="C799" s="198" t="s">
        <v>1008</v>
      </c>
      <c r="D799" s="199" t="s">
        <v>185</v>
      </c>
      <c r="E799" s="200">
        <v>370</v>
      </c>
      <c r="F799" s="200">
        <v>0</v>
      </c>
      <c r="G799" s="201">
        <f>E799*F799</f>
        <v>0</v>
      </c>
      <c r="O799" s="195">
        <v>2</v>
      </c>
      <c r="AA799" s="167">
        <v>1</v>
      </c>
      <c r="AB799" s="167">
        <v>7</v>
      </c>
      <c r="AC799" s="167">
        <v>7</v>
      </c>
      <c r="AZ799" s="167">
        <v>2</v>
      </c>
      <c r="BA799" s="167">
        <f>IF(AZ799=1,G799,0)</f>
        <v>0</v>
      </c>
      <c r="BB799" s="167">
        <f>IF(AZ799=2,G799,0)</f>
        <v>0</v>
      </c>
      <c r="BC799" s="167">
        <f>IF(AZ799=3,G799,0)</f>
        <v>0</v>
      </c>
      <c r="BD799" s="167">
        <f>IF(AZ799=4,G799,0)</f>
        <v>0</v>
      </c>
      <c r="BE799" s="167">
        <f>IF(AZ799=5,G799,0)</f>
        <v>0</v>
      </c>
      <c r="CA799" s="202">
        <v>1</v>
      </c>
      <c r="CB799" s="202">
        <v>7</v>
      </c>
      <c r="CZ799" s="167">
        <v>0</v>
      </c>
    </row>
    <row r="800" spans="1:15" ht="12.75">
      <c r="A800" s="203"/>
      <c r="B800" s="205"/>
      <c r="C800" s="206" t="s">
        <v>1009</v>
      </c>
      <c r="D800" s="207"/>
      <c r="E800" s="208">
        <v>100</v>
      </c>
      <c r="F800" s="209"/>
      <c r="G800" s="210"/>
      <c r="M800" s="204">
        <v>100</v>
      </c>
      <c r="O800" s="195"/>
    </row>
    <row r="801" spans="1:15" ht="12.75">
      <c r="A801" s="203"/>
      <c r="B801" s="205"/>
      <c r="C801" s="206" t="s">
        <v>1010</v>
      </c>
      <c r="D801" s="207"/>
      <c r="E801" s="208">
        <v>270</v>
      </c>
      <c r="F801" s="209"/>
      <c r="G801" s="210"/>
      <c r="M801" s="204">
        <v>270</v>
      </c>
      <c r="O801" s="195"/>
    </row>
    <row r="802" spans="1:104" ht="12.75">
      <c r="A802" s="196">
        <v>280</v>
      </c>
      <c r="B802" s="197" t="s">
        <v>1011</v>
      </c>
      <c r="C802" s="198" t="s">
        <v>1012</v>
      </c>
      <c r="D802" s="199" t="s">
        <v>959</v>
      </c>
      <c r="E802" s="200">
        <v>40.2326</v>
      </c>
      <c r="F802" s="200">
        <v>0</v>
      </c>
      <c r="G802" s="201">
        <f>E802*F802</f>
        <v>0</v>
      </c>
      <c r="O802" s="195">
        <v>2</v>
      </c>
      <c r="AA802" s="167">
        <v>3</v>
      </c>
      <c r="AB802" s="167">
        <v>7</v>
      </c>
      <c r="AC802" s="167">
        <v>58583183</v>
      </c>
      <c r="AZ802" s="167">
        <v>2</v>
      </c>
      <c r="BA802" s="167">
        <f>IF(AZ802=1,G802,0)</f>
        <v>0</v>
      </c>
      <c r="BB802" s="167">
        <f>IF(AZ802=2,G802,0)</f>
        <v>0</v>
      </c>
      <c r="BC802" s="167">
        <f>IF(AZ802=3,G802,0)</f>
        <v>0</v>
      </c>
      <c r="BD802" s="167">
        <f>IF(AZ802=4,G802,0)</f>
        <v>0</v>
      </c>
      <c r="BE802" s="167">
        <f>IF(AZ802=5,G802,0)</f>
        <v>0</v>
      </c>
      <c r="CA802" s="202">
        <v>3</v>
      </c>
      <c r="CB802" s="202">
        <v>7</v>
      </c>
      <c r="CZ802" s="167">
        <v>0</v>
      </c>
    </row>
    <row r="803" spans="1:15" ht="12.75">
      <c r="A803" s="203"/>
      <c r="B803" s="205"/>
      <c r="C803" s="206" t="s">
        <v>1013</v>
      </c>
      <c r="D803" s="207"/>
      <c r="E803" s="208">
        <v>35.0784</v>
      </c>
      <c r="F803" s="209"/>
      <c r="G803" s="210"/>
      <c r="M803" s="204" t="s">
        <v>1013</v>
      </c>
      <c r="O803" s="195"/>
    </row>
    <row r="804" spans="1:15" ht="12.75">
      <c r="A804" s="203"/>
      <c r="B804" s="205"/>
      <c r="C804" s="206" t="s">
        <v>1014</v>
      </c>
      <c r="D804" s="207"/>
      <c r="E804" s="208">
        <v>5.1542</v>
      </c>
      <c r="F804" s="209"/>
      <c r="G804" s="210"/>
      <c r="M804" s="204" t="s">
        <v>1014</v>
      </c>
      <c r="O804" s="195"/>
    </row>
    <row r="805" spans="1:104" ht="12.75">
      <c r="A805" s="196">
        <v>281</v>
      </c>
      <c r="B805" s="197" t="s">
        <v>1015</v>
      </c>
      <c r="C805" s="198" t="s">
        <v>1016</v>
      </c>
      <c r="D805" s="199" t="s">
        <v>959</v>
      </c>
      <c r="E805" s="200">
        <v>550.804</v>
      </c>
      <c r="F805" s="200">
        <v>0</v>
      </c>
      <c r="G805" s="201">
        <f>E805*F805</f>
        <v>0</v>
      </c>
      <c r="O805" s="195">
        <v>2</v>
      </c>
      <c r="AA805" s="167">
        <v>3</v>
      </c>
      <c r="AB805" s="167">
        <v>7</v>
      </c>
      <c r="AC805" s="167" t="s">
        <v>1015</v>
      </c>
      <c r="AZ805" s="167">
        <v>2</v>
      </c>
      <c r="BA805" s="167">
        <f>IF(AZ805=1,G805,0)</f>
        <v>0</v>
      </c>
      <c r="BB805" s="167">
        <f>IF(AZ805=2,G805,0)</f>
        <v>0</v>
      </c>
      <c r="BC805" s="167">
        <f>IF(AZ805=3,G805,0)</f>
        <v>0</v>
      </c>
      <c r="BD805" s="167">
        <f>IF(AZ805=4,G805,0)</f>
        <v>0</v>
      </c>
      <c r="BE805" s="167">
        <f>IF(AZ805=5,G805,0)</f>
        <v>0</v>
      </c>
      <c r="CA805" s="202">
        <v>3</v>
      </c>
      <c r="CB805" s="202">
        <v>7</v>
      </c>
      <c r="CZ805" s="167">
        <v>0</v>
      </c>
    </row>
    <row r="806" spans="1:15" ht="12.75">
      <c r="A806" s="203"/>
      <c r="B806" s="205"/>
      <c r="C806" s="206" t="s">
        <v>1017</v>
      </c>
      <c r="D806" s="207"/>
      <c r="E806" s="208">
        <v>480.24</v>
      </c>
      <c r="F806" s="209"/>
      <c r="G806" s="210"/>
      <c r="M806" s="204" t="s">
        <v>1017</v>
      </c>
      <c r="O806" s="195"/>
    </row>
    <row r="807" spans="1:15" ht="12.75">
      <c r="A807" s="203"/>
      <c r="B807" s="205"/>
      <c r="C807" s="206" t="s">
        <v>1018</v>
      </c>
      <c r="D807" s="207"/>
      <c r="E807" s="208">
        <v>70.564</v>
      </c>
      <c r="F807" s="209"/>
      <c r="G807" s="210"/>
      <c r="M807" s="204" t="s">
        <v>1018</v>
      </c>
      <c r="O807" s="195"/>
    </row>
    <row r="808" spans="1:104" ht="12.75">
      <c r="A808" s="196">
        <v>282</v>
      </c>
      <c r="B808" s="197" t="s">
        <v>1019</v>
      </c>
      <c r="C808" s="198" t="s">
        <v>1020</v>
      </c>
      <c r="D808" s="199" t="s">
        <v>141</v>
      </c>
      <c r="E808" s="200">
        <v>135.4</v>
      </c>
      <c r="F808" s="200">
        <v>0</v>
      </c>
      <c r="G808" s="201">
        <f>E808*F808</f>
        <v>0</v>
      </c>
      <c r="O808" s="195">
        <v>2</v>
      </c>
      <c r="AA808" s="167">
        <v>3</v>
      </c>
      <c r="AB808" s="167">
        <v>7</v>
      </c>
      <c r="AC808" s="167" t="s">
        <v>1019</v>
      </c>
      <c r="AZ808" s="167">
        <v>2</v>
      </c>
      <c r="BA808" s="167">
        <f>IF(AZ808=1,G808,0)</f>
        <v>0</v>
      </c>
      <c r="BB808" s="167">
        <f>IF(AZ808=2,G808,0)</f>
        <v>0</v>
      </c>
      <c r="BC808" s="167">
        <f>IF(AZ808=3,G808,0)</f>
        <v>0</v>
      </c>
      <c r="BD808" s="167">
        <f>IF(AZ808=4,G808,0)</f>
        <v>0</v>
      </c>
      <c r="BE808" s="167">
        <f>IF(AZ808=5,G808,0)</f>
        <v>0</v>
      </c>
      <c r="CA808" s="202">
        <v>3</v>
      </c>
      <c r="CB808" s="202">
        <v>7</v>
      </c>
      <c r="CZ808" s="167">
        <v>0.0045</v>
      </c>
    </row>
    <row r="809" spans="1:15" ht="12.75">
      <c r="A809" s="203"/>
      <c r="B809" s="205"/>
      <c r="C809" s="206" t="s">
        <v>1021</v>
      </c>
      <c r="D809" s="207"/>
      <c r="E809" s="208">
        <v>120.06</v>
      </c>
      <c r="F809" s="209"/>
      <c r="G809" s="210"/>
      <c r="M809" s="204" t="s">
        <v>1021</v>
      </c>
      <c r="O809" s="195"/>
    </row>
    <row r="810" spans="1:15" ht="12.75">
      <c r="A810" s="203"/>
      <c r="B810" s="205"/>
      <c r="C810" s="206" t="s">
        <v>1022</v>
      </c>
      <c r="D810" s="207"/>
      <c r="E810" s="208">
        <v>15.34</v>
      </c>
      <c r="F810" s="209"/>
      <c r="G810" s="210"/>
      <c r="M810" s="204" t="s">
        <v>1022</v>
      </c>
      <c r="O810" s="195"/>
    </row>
    <row r="811" spans="1:104" ht="12.75">
      <c r="A811" s="196">
        <v>283</v>
      </c>
      <c r="B811" s="197" t="s">
        <v>1023</v>
      </c>
      <c r="C811" s="198" t="s">
        <v>1024</v>
      </c>
      <c r="D811" s="199" t="s">
        <v>61</v>
      </c>
      <c r="E811" s="200"/>
      <c r="F811" s="200">
        <v>0</v>
      </c>
      <c r="G811" s="201">
        <f>E811*F811</f>
        <v>0</v>
      </c>
      <c r="O811" s="195">
        <v>2</v>
      </c>
      <c r="AA811" s="167">
        <v>7</v>
      </c>
      <c r="AB811" s="167">
        <v>1002</v>
      </c>
      <c r="AC811" s="167">
        <v>5</v>
      </c>
      <c r="AZ811" s="167">
        <v>2</v>
      </c>
      <c r="BA811" s="167">
        <f>IF(AZ811=1,G811,0)</f>
        <v>0</v>
      </c>
      <c r="BB811" s="167">
        <f>IF(AZ811=2,G811,0)</f>
        <v>0</v>
      </c>
      <c r="BC811" s="167">
        <f>IF(AZ811=3,G811,0)</f>
        <v>0</v>
      </c>
      <c r="BD811" s="167">
        <f>IF(AZ811=4,G811,0)</f>
        <v>0</v>
      </c>
      <c r="BE811" s="167">
        <f>IF(AZ811=5,G811,0)</f>
        <v>0</v>
      </c>
      <c r="CA811" s="202">
        <v>7</v>
      </c>
      <c r="CB811" s="202">
        <v>1002</v>
      </c>
      <c r="CZ811" s="167">
        <v>0</v>
      </c>
    </row>
    <row r="812" spans="1:57" ht="12.75">
      <c r="A812" s="211"/>
      <c r="B812" s="212" t="s">
        <v>75</v>
      </c>
      <c r="C812" s="213" t="str">
        <f>CONCATENATE(B782," ",C782)</f>
        <v>771 Podlahy z dlaždic a obklady</v>
      </c>
      <c r="D812" s="214"/>
      <c r="E812" s="215"/>
      <c r="F812" s="216"/>
      <c r="G812" s="217">
        <f>SUM(G782:G811)</f>
        <v>0</v>
      </c>
      <c r="O812" s="195">
        <v>4</v>
      </c>
      <c r="BA812" s="218">
        <f>SUM(BA782:BA811)</f>
        <v>0</v>
      </c>
      <c r="BB812" s="218">
        <f>SUM(BB782:BB811)</f>
        <v>0</v>
      </c>
      <c r="BC812" s="218">
        <f>SUM(BC782:BC811)</f>
        <v>0</v>
      </c>
      <c r="BD812" s="218">
        <f>SUM(BD782:BD811)</f>
        <v>0</v>
      </c>
      <c r="BE812" s="218">
        <f>SUM(BE782:BE811)</f>
        <v>0</v>
      </c>
    </row>
    <row r="813" spans="1:15" ht="12.75">
      <c r="A813" s="188" t="s">
        <v>72</v>
      </c>
      <c r="B813" s="189" t="s">
        <v>1025</v>
      </c>
      <c r="C813" s="190" t="s">
        <v>1026</v>
      </c>
      <c r="D813" s="191"/>
      <c r="E813" s="192"/>
      <c r="F813" s="192"/>
      <c r="G813" s="193"/>
      <c r="H813" s="194"/>
      <c r="I813" s="194"/>
      <c r="O813" s="195">
        <v>1</v>
      </c>
    </row>
    <row r="814" spans="1:104" ht="22.5">
      <c r="A814" s="196">
        <v>284</v>
      </c>
      <c r="B814" s="197" t="s">
        <v>1027</v>
      </c>
      <c r="C814" s="198" t="s">
        <v>1028</v>
      </c>
      <c r="D814" s="199" t="s">
        <v>141</v>
      </c>
      <c r="E814" s="200">
        <v>40</v>
      </c>
      <c r="F814" s="200">
        <v>0</v>
      </c>
      <c r="G814" s="201">
        <f>E814*F814</f>
        <v>0</v>
      </c>
      <c r="O814" s="195">
        <v>2</v>
      </c>
      <c r="AA814" s="167">
        <v>2</v>
      </c>
      <c r="AB814" s="167">
        <v>7</v>
      </c>
      <c r="AC814" s="167">
        <v>7</v>
      </c>
      <c r="AZ814" s="167">
        <v>2</v>
      </c>
      <c r="BA814" s="167">
        <f>IF(AZ814=1,G814,0)</f>
        <v>0</v>
      </c>
      <c r="BB814" s="167">
        <f>IF(AZ814=2,G814,0)</f>
        <v>0</v>
      </c>
      <c r="BC814" s="167">
        <f>IF(AZ814=3,G814,0)</f>
        <v>0</v>
      </c>
      <c r="BD814" s="167">
        <f>IF(AZ814=4,G814,0)</f>
        <v>0</v>
      </c>
      <c r="BE814" s="167">
        <f>IF(AZ814=5,G814,0)</f>
        <v>0</v>
      </c>
      <c r="CA814" s="202">
        <v>2</v>
      </c>
      <c r="CB814" s="202">
        <v>7</v>
      </c>
      <c r="CZ814" s="167">
        <v>0.00242</v>
      </c>
    </row>
    <row r="815" spans="1:15" ht="12.75">
      <c r="A815" s="203"/>
      <c r="B815" s="205"/>
      <c r="C815" s="206" t="s">
        <v>345</v>
      </c>
      <c r="D815" s="207"/>
      <c r="E815" s="208">
        <v>40</v>
      </c>
      <c r="F815" s="209"/>
      <c r="G815" s="210"/>
      <c r="M815" s="204" t="s">
        <v>345</v>
      </c>
      <c r="O815" s="195"/>
    </row>
    <row r="816" spans="1:57" ht="12.75">
      <c r="A816" s="211"/>
      <c r="B816" s="212" t="s">
        <v>75</v>
      </c>
      <c r="C816" s="213" t="str">
        <f>CONCATENATE(B813," ",C813)</f>
        <v>776 Podlahy povlakové</v>
      </c>
      <c r="D816" s="214"/>
      <c r="E816" s="215"/>
      <c r="F816" s="216"/>
      <c r="G816" s="217">
        <f>SUM(G813:G815)</f>
        <v>0</v>
      </c>
      <c r="O816" s="195">
        <v>4</v>
      </c>
      <c r="BA816" s="218">
        <f>SUM(BA813:BA815)</f>
        <v>0</v>
      </c>
      <c r="BB816" s="218">
        <f>SUM(BB813:BB815)</f>
        <v>0</v>
      </c>
      <c r="BC816" s="218">
        <f>SUM(BC813:BC815)</f>
        <v>0</v>
      </c>
      <c r="BD816" s="218">
        <f>SUM(BD813:BD815)</f>
        <v>0</v>
      </c>
      <c r="BE816" s="218">
        <f>SUM(BE813:BE815)</f>
        <v>0</v>
      </c>
    </row>
    <row r="817" spans="1:15" ht="12.75">
      <c r="A817" s="188" t="s">
        <v>72</v>
      </c>
      <c r="B817" s="189" t="s">
        <v>1029</v>
      </c>
      <c r="C817" s="190" t="s">
        <v>1030</v>
      </c>
      <c r="D817" s="191"/>
      <c r="E817" s="192"/>
      <c r="F817" s="192"/>
      <c r="G817" s="193"/>
      <c r="H817" s="194"/>
      <c r="I817" s="194"/>
      <c r="O817" s="195">
        <v>1</v>
      </c>
    </row>
    <row r="818" spans="1:104" ht="12.75">
      <c r="A818" s="196">
        <v>285</v>
      </c>
      <c r="B818" s="197" t="s">
        <v>1031</v>
      </c>
      <c r="C818" s="198" t="s">
        <v>1032</v>
      </c>
      <c r="D818" s="199" t="s">
        <v>141</v>
      </c>
      <c r="E818" s="200">
        <v>10</v>
      </c>
      <c r="F818" s="200">
        <v>0</v>
      </c>
      <c r="G818" s="201">
        <f>E818*F818</f>
        <v>0</v>
      </c>
      <c r="O818" s="195">
        <v>2</v>
      </c>
      <c r="AA818" s="167">
        <v>1</v>
      </c>
      <c r="AB818" s="167">
        <v>1</v>
      </c>
      <c r="AC818" s="167">
        <v>1</v>
      </c>
      <c r="AZ818" s="167">
        <v>2</v>
      </c>
      <c r="BA818" s="167">
        <f>IF(AZ818=1,G818,0)</f>
        <v>0</v>
      </c>
      <c r="BB818" s="167">
        <f>IF(AZ818=2,G818,0)</f>
        <v>0</v>
      </c>
      <c r="BC818" s="167">
        <f>IF(AZ818=3,G818,0)</f>
        <v>0</v>
      </c>
      <c r="BD818" s="167">
        <f>IF(AZ818=4,G818,0)</f>
        <v>0</v>
      </c>
      <c r="BE818" s="167">
        <f>IF(AZ818=5,G818,0)</f>
        <v>0</v>
      </c>
      <c r="CA818" s="202">
        <v>1</v>
      </c>
      <c r="CB818" s="202">
        <v>1</v>
      </c>
      <c r="CZ818" s="167">
        <v>0.04414</v>
      </c>
    </row>
    <row r="819" spans="1:15" ht="12.75">
      <c r="A819" s="203"/>
      <c r="B819" s="205"/>
      <c r="C819" s="206" t="s">
        <v>114</v>
      </c>
      <c r="D819" s="207"/>
      <c r="E819" s="208">
        <v>10</v>
      </c>
      <c r="F819" s="209"/>
      <c r="G819" s="210"/>
      <c r="M819" s="204" t="s">
        <v>114</v>
      </c>
      <c r="O819" s="195"/>
    </row>
    <row r="820" spans="1:104" ht="12.75">
      <c r="A820" s="196">
        <v>286</v>
      </c>
      <c r="B820" s="197" t="s">
        <v>1033</v>
      </c>
      <c r="C820" s="198" t="s">
        <v>1034</v>
      </c>
      <c r="D820" s="199" t="s">
        <v>141</v>
      </c>
      <c r="E820" s="200">
        <v>48.41</v>
      </c>
      <c r="F820" s="200">
        <v>0</v>
      </c>
      <c r="G820" s="201">
        <f>E820*F820</f>
        <v>0</v>
      </c>
      <c r="O820" s="195">
        <v>2</v>
      </c>
      <c r="AA820" s="167">
        <v>1</v>
      </c>
      <c r="AB820" s="167">
        <v>7</v>
      </c>
      <c r="AC820" s="167">
        <v>7</v>
      </c>
      <c r="AZ820" s="167">
        <v>2</v>
      </c>
      <c r="BA820" s="167">
        <f>IF(AZ820=1,G820,0)</f>
        <v>0</v>
      </c>
      <c r="BB820" s="167">
        <f>IF(AZ820=2,G820,0)</f>
        <v>0</v>
      </c>
      <c r="BC820" s="167">
        <f>IF(AZ820=3,G820,0)</f>
        <v>0</v>
      </c>
      <c r="BD820" s="167">
        <f>IF(AZ820=4,G820,0)</f>
        <v>0</v>
      </c>
      <c r="BE820" s="167">
        <f>IF(AZ820=5,G820,0)</f>
        <v>0</v>
      </c>
      <c r="CA820" s="202">
        <v>1</v>
      </c>
      <c r="CB820" s="202">
        <v>7</v>
      </c>
      <c r="CZ820" s="167">
        <v>0</v>
      </c>
    </row>
    <row r="821" spans="1:15" ht="12.75">
      <c r="A821" s="203"/>
      <c r="B821" s="205"/>
      <c r="C821" s="206" t="s">
        <v>1035</v>
      </c>
      <c r="D821" s="207"/>
      <c r="E821" s="208">
        <v>7.82</v>
      </c>
      <c r="F821" s="209"/>
      <c r="G821" s="210"/>
      <c r="M821" s="204" t="s">
        <v>1035</v>
      </c>
      <c r="O821" s="195"/>
    </row>
    <row r="822" spans="1:15" ht="12.75">
      <c r="A822" s="203"/>
      <c r="B822" s="205"/>
      <c r="C822" s="206" t="s">
        <v>1036</v>
      </c>
      <c r="D822" s="207"/>
      <c r="E822" s="208">
        <v>24.84</v>
      </c>
      <c r="F822" s="209"/>
      <c r="G822" s="210"/>
      <c r="M822" s="204" t="s">
        <v>1036</v>
      </c>
      <c r="O822" s="195"/>
    </row>
    <row r="823" spans="1:15" ht="12.75">
      <c r="A823" s="203"/>
      <c r="B823" s="205"/>
      <c r="C823" s="206" t="s">
        <v>1037</v>
      </c>
      <c r="D823" s="207"/>
      <c r="E823" s="208">
        <v>15.75</v>
      </c>
      <c r="F823" s="209"/>
      <c r="G823" s="210"/>
      <c r="M823" s="204" t="s">
        <v>1037</v>
      </c>
      <c r="O823" s="195"/>
    </row>
    <row r="824" spans="1:15" ht="12.75">
      <c r="A824" s="203"/>
      <c r="B824" s="205"/>
      <c r="C824" s="206" t="s">
        <v>332</v>
      </c>
      <c r="D824" s="207"/>
      <c r="E824" s="208">
        <v>0</v>
      </c>
      <c r="F824" s="209"/>
      <c r="G824" s="210"/>
      <c r="M824" s="204">
        <v>0</v>
      </c>
      <c r="O824" s="195"/>
    </row>
    <row r="825" spans="1:104" ht="22.5">
      <c r="A825" s="196">
        <v>287</v>
      </c>
      <c r="B825" s="197" t="s">
        <v>1038</v>
      </c>
      <c r="C825" s="198" t="s">
        <v>1039</v>
      </c>
      <c r="D825" s="199" t="s">
        <v>141</v>
      </c>
      <c r="E825" s="200">
        <v>61.7</v>
      </c>
      <c r="F825" s="200">
        <v>0</v>
      </c>
      <c r="G825" s="201">
        <f>E825*F825</f>
        <v>0</v>
      </c>
      <c r="O825" s="195">
        <v>2</v>
      </c>
      <c r="AA825" s="167">
        <v>1</v>
      </c>
      <c r="AB825" s="167">
        <v>7</v>
      </c>
      <c r="AC825" s="167">
        <v>7</v>
      </c>
      <c r="AZ825" s="167">
        <v>2</v>
      </c>
      <c r="BA825" s="167">
        <f>IF(AZ825=1,G825,0)</f>
        <v>0</v>
      </c>
      <c r="BB825" s="167">
        <f>IF(AZ825=2,G825,0)</f>
        <v>0</v>
      </c>
      <c r="BC825" s="167">
        <f>IF(AZ825=3,G825,0)</f>
        <v>0</v>
      </c>
      <c r="BD825" s="167">
        <f>IF(AZ825=4,G825,0)</f>
        <v>0</v>
      </c>
      <c r="BE825" s="167">
        <f>IF(AZ825=5,G825,0)</f>
        <v>0</v>
      </c>
      <c r="CA825" s="202">
        <v>1</v>
      </c>
      <c r="CB825" s="202">
        <v>7</v>
      </c>
      <c r="CZ825" s="167">
        <v>0</v>
      </c>
    </row>
    <row r="826" spans="1:15" ht="12.75">
      <c r="A826" s="203"/>
      <c r="B826" s="205"/>
      <c r="C826" s="206" t="s">
        <v>1040</v>
      </c>
      <c r="D826" s="207"/>
      <c r="E826" s="208">
        <v>61.7</v>
      </c>
      <c r="F826" s="209"/>
      <c r="G826" s="210"/>
      <c r="M826" s="204" t="s">
        <v>1040</v>
      </c>
      <c r="O826" s="195"/>
    </row>
    <row r="827" spans="1:104" ht="12.75">
      <c r="A827" s="196">
        <v>288</v>
      </c>
      <c r="B827" s="197" t="s">
        <v>1041</v>
      </c>
      <c r="C827" s="198" t="s">
        <v>1042</v>
      </c>
      <c r="D827" s="199" t="s">
        <v>141</v>
      </c>
      <c r="E827" s="200">
        <v>61.6905</v>
      </c>
      <c r="F827" s="200">
        <v>0</v>
      </c>
      <c r="G827" s="201">
        <f>E827*F827</f>
        <v>0</v>
      </c>
      <c r="O827" s="195">
        <v>2</v>
      </c>
      <c r="AA827" s="167">
        <v>1</v>
      </c>
      <c r="AB827" s="167">
        <v>7</v>
      </c>
      <c r="AC827" s="167">
        <v>7</v>
      </c>
      <c r="AZ827" s="167">
        <v>2</v>
      </c>
      <c r="BA827" s="167">
        <f>IF(AZ827=1,G827,0)</f>
        <v>0</v>
      </c>
      <c r="BB827" s="167">
        <f>IF(AZ827=2,G827,0)</f>
        <v>0</v>
      </c>
      <c r="BC827" s="167">
        <f>IF(AZ827=3,G827,0)</f>
        <v>0</v>
      </c>
      <c r="BD827" s="167">
        <f>IF(AZ827=4,G827,0)</f>
        <v>0</v>
      </c>
      <c r="BE827" s="167">
        <f>IF(AZ827=5,G827,0)</f>
        <v>0</v>
      </c>
      <c r="CA827" s="202">
        <v>1</v>
      </c>
      <c r="CB827" s="202">
        <v>7</v>
      </c>
      <c r="CZ827" s="167">
        <v>0</v>
      </c>
    </row>
    <row r="828" spans="1:15" ht="12.75">
      <c r="A828" s="203"/>
      <c r="B828" s="205"/>
      <c r="C828" s="206" t="s">
        <v>1043</v>
      </c>
      <c r="D828" s="207"/>
      <c r="E828" s="208">
        <v>0</v>
      </c>
      <c r="F828" s="209"/>
      <c r="G828" s="210"/>
      <c r="M828" s="204" t="s">
        <v>1043</v>
      </c>
      <c r="O828" s="195"/>
    </row>
    <row r="829" spans="1:15" ht="12.75">
      <c r="A829" s="203"/>
      <c r="B829" s="205"/>
      <c r="C829" s="206" t="s">
        <v>1044</v>
      </c>
      <c r="D829" s="207"/>
      <c r="E829" s="208">
        <v>7.82</v>
      </c>
      <c r="F829" s="209"/>
      <c r="G829" s="210"/>
      <c r="M829" s="204" t="s">
        <v>1044</v>
      </c>
      <c r="O829" s="195"/>
    </row>
    <row r="830" spans="1:15" ht="12.75">
      <c r="A830" s="203"/>
      <c r="B830" s="205"/>
      <c r="C830" s="206" t="s">
        <v>1045</v>
      </c>
      <c r="D830" s="207"/>
      <c r="E830" s="208">
        <v>-1.379</v>
      </c>
      <c r="F830" s="209"/>
      <c r="G830" s="210"/>
      <c r="M830" s="204" t="s">
        <v>1045</v>
      </c>
      <c r="O830" s="195"/>
    </row>
    <row r="831" spans="1:15" ht="12.75">
      <c r="A831" s="203"/>
      <c r="B831" s="205"/>
      <c r="C831" s="206" t="s">
        <v>1046</v>
      </c>
      <c r="D831" s="207"/>
      <c r="E831" s="208">
        <v>-0.75</v>
      </c>
      <c r="F831" s="209"/>
      <c r="G831" s="210"/>
      <c r="M831" s="204" t="s">
        <v>1046</v>
      </c>
      <c r="O831" s="195"/>
    </row>
    <row r="832" spans="1:15" ht="12.75">
      <c r="A832" s="203"/>
      <c r="B832" s="205"/>
      <c r="C832" s="206" t="s">
        <v>1047</v>
      </c>
      <c r="D832" s="207"/>
      <c r="E832" s="208">
        <v>12.42</v>
      </c>
      <c r="F832" s="209"/>
      <c r="G832" s="210"/>
      <c r="M832" s="204" t="s">
        <v>1047</v>
      </c>
      <c r="O832" s="195"/>
    </row>
    <row r="833" spans="1:15" ht="12.75">
      <c r="A833" s="203"/>
      <c r="B833" s="205"/>
      <c r="C833" s="206" t="s">
        <v>281</v>
      </c>
      <c r="D833" s="207"/>
      <c r="E833" s="208">
        <v>-1.576</v>
      </c>
      <c r="F833" s="209"/>
      <c r="G833" s="210"/>
      <c r="M833" s="204" t="s">
        <v>281</v>
      </c>
      <c r="O833" s="195"/>
    </row>
    <row r="834" spans="1:15" ht="12.75">
      <c r="A834" s="203"/>
      <c r="B834" s="205"/>
      <c r="C834" s="206" t="s">
        <v>1048</v>
      </c>
      <c r="D834" s="207"/>
      <c r="E834" s="208">
        <v>-0.7</v>
      </c>
      <c r="F834" s="209"/>
      <c r="G834" s="210"/>
      <c r="M834" s="204" t="s">
        <v>1048</v>
      </c>
      <c r="O834" s="195"/>
    </row>
    <row r="835" spans="1:15" ht="12.75">
      <c r="A835" s="203"/>
      <c r="B835" s="205"/>
      <c r="C835" s="206" t="s">
        <v>1049</v>
      </c>
      <c r="D835" s="207"/>
      <c r="E835" s="208">
        <v>17.25</v>
      </c>
      <c r="F835" s="209"/>
      <c r="G835" s="210"/>
      <c r="M835" s="204" t="s">
        <v>1049</v>
      </c>
      <c r="O835" s="195"/>
    </row>
    <row r="836" spans="1:15" ht="12.75">
      <c r="A836" s="203"/>
      <c r="B836" s="205"/>
      <c r="C836" s="206" t="s">
        <v>1047</v>
      </c>
      <c r="D836" s="207"/>
      <c r="E836" s="208">
        <v>12.42</v>
      </c>
      <c r="F836" s="209"/>
      <c r="G836" s="210"/>
      <c r="M836" s="204" t="s">
        <v>1047</v>
      </c>
      <c r="O836" s="195"/>
    </row>
    <row r="837" spans="1:15" ht="12.75">
      <c r="A837" s="203"/>
      <c r="B837" s="205"/>
      <c r="C837" s="206" t="s">
        <v>1050</v>
      </c>
      <c r="D837" s="207"/>
      <c r="E837" s="208">
        <v>-4.137</v>
      </c>
      <c r="F837" s="209"/>
      <c r="G837" s="210"/>
      <c r="M837" s="204" t="s">
        <v>1050</v>
      </c>
      <c r="O837" s="195"/>
    </row>
    <row r="838" spans="1:15" ht="12.75">
      <c r="A838" s="203"/>
      <c r="B838" s="205"/>
      <c r="C838" s="206" t="s">
        <v>1051</v>
      </c>
      <c r="D838" s="207"/>
      <c r="E838" s="208">
        <v>4.37</v>
      </c>
      <c r="F838" s="209"/>
      <c r="G838" s="210"/>
      <c r="M838" s="204" t="s">
        <v>1051</v>
      </c>
      <c r="O838" s="195"/>
    </row>
    <row r="839" spans="1:15" ht="12.75">
      <c r="A839" s="203"/>
      <c r="B839" s="205"/>
      <c r="C839" s="206" t="s">
        <v>1047</v>
      </c>
      <c r="D839" s="207"/>
      <c r="E839" s="208">
        <v>12.42</v>
      </c>
      <c r="F839" s="209"/>
      <c r="G839" s="210"/>
      <c r="M839" s="204" t="s">
        <v>1047</v>
      </c>
      <c r="O839" s="195"/>
    </row>
    <row r="840" spans="1:15" ht="12.75">
      <c r="A840" s="203"/>
      <c r="B840" s="205"/>
      <c r="C840" s="206" t="s">
        <v>1052</v>
      </c>
      <c r="D840" s="207"/>
      <c r="E840" s="208">
        <v>4.6575</v>
      </c>
      <c r="F840" s="209"/>
      <c r="G840" s="210"/>
      <c r="M840" s="204" t="s">
        <v>1052</v>
      </c>
      <c r="O840" s="195"/>
    </row>
    <row r="841" spans="1:15" ht="12.75">
      <c r="A841" s="203"/>
      <c r="B841" s="205"/>
      <c r="C841" s="206" t="s">
        <v>1045</v>
      </c>
      <c r="D841" s="207"/>
      <c r="E841" s="208">
        <v>-1.379</v>
      </c>
      <c r="F841" s="209"/>
      <c r="G841" s="210"/>
      <c r="M841" s="204" t="s">
        <v>1045</v>
      </c>
      <c r="O841" s="195"/>
    </row>
    <row r="842" spans="1:15" ht="12.75">
      <c r="A842" s="203"/>
      <c r="B842" s="205"/>
      <c r="C842" s="206" t="s">
        <v>1048</v>
      </c>
      <c r="D842" s="207"/>
      <c r="E842" s="208">
        <v>-0.7</v>
      </c>
      <c r="F842" s="209"/>
      <c r="G842" s="210"/>
      <c r="M842" s="204" t="s">
        <v>1048</v>
      </c>
      <c r="O842" s="195"/>
    </row>
    <row r="843" spans="1:15" ht="12.75">
      <c r="A843" s="203"/>
      <c r="B843" s="205"/>
      <c r="C843" s="206" t="s">
        <v>212</v>
      </c>
      <c r="D843" s="207"/>
      <c r="E843" s="208">
        <v>-1.818</v>
      </c>
      <c r="F843" s="209"/>
      <c r="G843" s="210"/>
      <c r="M843" s="204" t="s">
        <v>212</v>
      </c>
      <c r="O843" s="195"/>
    </row>
    <row r="844" spans="1:15" ht="12.75">
      <c r="A844" s="203"/>
      <c r="B844" s="205"/>
      <c r="C844" s="206" t="s">
        <v>1053</v>
      </c>
      <c r="D844" s="207"/>
      <c r="E844" s="208">
        <v>0</v>
      </c>
      <c r="F844" s="209"/>
      <c r="G844" s="210"/>
      <c r="M844" s="204" t="s">
        <v>1053</v>
      </c>
      <c r="O844" s="195"/>
    </row>
    <row r="845" spans="1:15" ht="12.75">
      <c r="A845" s="203"/>
      <c r="B845" s="205"/>
      <c r="C845" s="206" t="s">
        <v>1054</v>
      </c>
      <c r="D845" s="207"/>
      <c r="E845" s="208">
        <v>2.772</v>
      </c>
      <c r="F845" s="209"/>
      <c r="G845" s="210"/>
      <c r="M845" s="204" t="s">
        <v>1054</v>
      </c>
      <c r="O845" s="195"/>
    </row>
    <row r="846" spans="1:104" ht="12.75">
      <c r="A846" s="196">
        <v>289</v>
      </c>
      <c r="B846" s="197" t="s">
        <v>1055</v>
      </c>
      <c r="C846" s="198" t="s">
        <v>1056</v>
      </c>
      <c r="D846" s="199" t="s">
        <v>141</v>
      </c>
      <c r="E846" s="200">
        <v>61.7</v>
      </c>
      <c r="F846" s="200">
        <v>0</v>
      </c>
      <c r="G846" s="201">
        <f>E846*F846</f>
        <v>0</v>
      </c>
      <c r="O846" s="195">
        <v>2</v>
      </c>
      <c r="AA846" s="167">
        <v>1</v>
      </c>
      <c r="AB846" s="167">
        <v>7</v>
      </c>
      <c r="AC846" s="167">
        <v>7</v>
      </c>
      <c r="AZ846" s="167">
        <v>2</v>
      </c>
      <c r="BA846" s="167">
        <f>IF(AZ846=1,G846,0)</f>
        <v>0</v>
      </c>
      <c r="BB846" s="167">
        <f>IF(AZ846=2,G846,0)</f>
        <v>0</v>
      </c>
      <c r="BC846" s="167">
        <f>IF(AZ846=3,G846,0)</f>
        <v>0</v>
      </c>
      <c r="BD846" s="167">
        <f>IF(AZ846=4,G846,0)</f>
        <v>0</v>
      </c>
      <c r="BE846" s="167">
        <f>IF(AZ846=5,G846,0)</f>
        <v>0</v>
      </c>
      <c r="CA846" s="202">
        <v>1</v>
      </c>
      <c r="CB846" s="202">
        <v>7</v>
      </c>
      <c r="CZ846" s="167">
        <v>0</v>
      </c>
    </row>
    <row r="847" spans="1:15" ht="12.75">
      <c r="A847" s="203"/>
      <c r="B847" s="205"/>
      <c r="C847" s="206" t="s">
        <v>1057</v>
      </c>
      <c r="D847" s="207"/>
      <c r="E847" s="208">
        <v>0</v>
      </c>
      <c r="F847" s="209"/>
      <c r="G847" s="210"/>
      <c r="M847" s="204" t="s">
        <v>1057</v>
      </c>
      <c r="O847" s="195"/>
    </row>
    <row r="848" spans="1:15" ht="12.75">
      <c r="A848" s="203"/>
      <c r="B848" s="205"/>
      <c r="C848" s="206" t="s">
        <v>1040</v>
      </c>
      <c r="D848" s="207"/>
      <c r="E848" s="208">
        <v>61.7</v>
      </c>
      <c r="F848" s="209"/>
      <c r="G848" s="210"/>
      <c r="M848" s="204" t="s">
        <v>1040</v>
      </c>
      <c r="O848" s="195"/>
    </row>
    <row r="849" spans="1:104" ht="12.75">
      <c r="A849" s="196">
        <v>290</v>
      </c>
      <c r="B849" s="197" t="s">
        <v>1058</v>
      </c>
      <c r="C849" s="198" t="s">
        <v>1059</v>
      </c>
      <c r="D849" s="199" t="s">
        <v>287</v>
      </c>
      <c r="E849" s="200">
        <v>55.2</v>
      </c>
      <c r="F849" s="200">
        <v>0</v>
      </c>
      <c r="G849" s="201">
        <f>E849*F849</f>
        <v>0</v>
      </c>
      <c r="O849" s="195">
        <v>2</v>
      </c>
      <c r="AA849" s="167">
        <v>1</v>
      </c>
      <c r="AB849" s="167">
        <v>7</v>
      </c>
      <c r="AC849" s="167">
        <v>7</v>
      </c>
      <c r="AZ849" s="167">
        <v>2</v>
      </c>
      <c r="BA849" s="167">
        <f>IF(AZ849=1,G849,0)</f>
        <v>0</v>
      </c>
      <c r="BB849" s="167">
        <f>IF(AZ849=2,G849,0)</f>
        <v>0</v>
      </c>
      <c r="BC849" s="167">
        <f>IF(AZ849=3,G849,0)</f>
        <v>0</v>
      </c>
      <c r="BD849" s="167">
        <f>IF(AZ849=4,G849,0)</f>
        <v>0</v>
      </c>
      <c r="BE849" s="167">
        <f>IF(AZ849=5,G849,0)</f>
        <v>0</v>
      </c>
      <c r="CA849" s="202">
        <v>1</v>
      </c>
      <c r="CB849" s="202">
        <v>7</v>
      </c>
      <c r="CZ849" s="167">
        <v>0</v>
      </c>
    </row>
    <row r="850" spans="1:15" ht="12.75">
      <c r="A850" s="203"/>
      <c r="B850" s="205"/>
      <c r="C850" s="206" t="s">
        <v>1060</v>
      </c>
      <c r="D850" s="207"/>
      <c r="E850" s="208">
        <v>55.2</v>
      </c>
      <c r="F850" s="209"/>
      <c r="G850" s="210"/>
      <c r="M850" s="204" t="s">
        <v>1060</v>
      </c>
      <c r="O850" s="195"/>
    </row>
    <row r="851" spans="1:104" ht="12.75">
      <c r="A851" s="196">
        <v>291</v>
      </c>
      <c r="B851" s="197" t="s">
        <v>1061</v>
      </c>
      <c r="C851" s="198" t="s">
        <v>1062</v>
      </c>
      <c r="D851" s="199" t="s">
        <v>185</v>
      </c>
      <c r="E851" s="200">
        <v>60</v>
      </c>
      <c r="F851" s="200">
        <v>0</v>
      </c>
      <c r="G851" s="201">
        <f>E851*F851</f>
        <v>0</v>
      </c>
      <c r="O851" s="195">
        <v>2</v>
      </c>
      <c r="AA851" s="167">
        <v>1</v>
      </c>
      <c r="AB851" s="167">
        <v>7</v>
      </c>
      <c r="AC851" s="167">
        <v>7</v>
      </c>
      <c r="AZ851" s="167">
        <v>2</v>
      </c>
      <c r="BA851" s="167">
        <f>IF(AZ851=1,G851,0)</f>
        <v>0</v>
      </c>
      <c r="BB851" s="167">
        <f>IF(AZ851=2,G851,0)</f>
        <v>0</v>
      </c>
      <c r="BC851" s="167">
        <f>IF(AZ851=3,G851,0)</f>
        <v>0</v>
      </c>
      <c r="BD851" s="167">
        <f>IF(AZ851=4,G851,0)</f>
        <v>0</v>
      </c>
      <c r="BE851" s="167">
        <f>IF(AZ851=5,G851,0)</f>
        <v>0</v>
      </c>
      <c r="CA851" s="202">
        <v>1</v>
      </c>
      <c r="CB851" s="202">
        <v>7</v>
      </c>
      <c r="CZ851" s="167">
        <v>0</v>
      </c>
    </row>
    <row r="852" spans="1:15" ht="12.75">
      <c r="A852" s="203"/>
      <c r="B852" s="205"/>
      <c r="C852" s="206" t="s">
        <v>1063</v>
      </c>
      <c r="D852" s="207"/>
      <c r="E852" s="208">
        <v>60</v>
      </c>
      <c r="F852" s="209"/>
      <c r="G852" s="210"/>
      <c r="M852" s="204">
        <v>60</v>
      </c>
      <c r="O852" s="195"/>
    </row>
    <row r="853" spans="1:104" ht="12.75">
      <c r="A853" s="196">
        <v>292</v>
      </c>
      <c r="B853" s="197" t="s">
        <v>1011</v>
      </c>
      <c r="C853" s="198" t="s">
        <v>1012</v>
      </c>
      <c r="D853" s="199" t="s">
        <v>959</v>
      </c>
      <c r="E853" s="200">
        <v>20.7312</v>
      </c>
      <c r="F853" s="200">
        <v>0</v>
      </c>
      <c r="G853" s="201">
        <f>E853*F853</f>
        <v>0</v>
      </c>
      <c r="O853" s="195">
        <v>2</v>
      </c>
      <c r="AA853" s="167">
        <v>3</v>
      </c>
      <c r="AB853" s="167">
        <v>7</v>
      </c>
      <c r="AC853" s="167">
        <v>58583183</v>
      </c>
      <c r="AZ853" s="167">
        <v>2</v>
      </c>
      <c r="BA853" s="167">
        <f>IF(AZ853=1,G853,0)</f>
        <v>0</v>
      </c>
      <c r="BB853" s="167">
        <f>IF(AZ853=2,G853,0)</f>
        <v>0</v>
      </c>
      <c r="BC853" s="167">
        <f>IF(AZ853=3,G853,0)</f>
        <v>0</v>
      </c>
      <c r="BD853" s="167">
        <f>IF(AZ853=4,G853,0)</f>
        <v>0</v>
      </c>
      <c r="BE853" s="167">
        <f>IF(AZ853=5,G853,0)</f>
        <v>0</v>
      </c>
      <c r="CA853" s="202">
        <v>3</v>
      </c>
      <c r="CB853" s="202">
        <v>7</v>
      </c>
      <c r="CZ853" s="167">
        <v>0</v>
      </c>
    </row>
    <row r="854" spans="1:15" ht="12.75">
      <c r="A854" s="203"/>
      <c r="B854" s="205"/>
      <c r="C854" s="206" t="s">
        <v>1064</v>
      </c>
      <c r="D854" s="207"/>
      <c r="E854" s="208">
        <v>20.7312</v>
      </c>
      <c r="F854" s="209"/>
      <c r="G854" s="210"/>
      <c r="M854" s="204" t="s">
        <v>1064</v>
      </c>
      <c r="O854" s="195"/>
    </row>
    <row r="855" spans="1:104" ht="12.75">
      <c r="A855" s="196">
        <v>293</v>
      </c>
      <c r="B855" s="197" t="s">
        <v>1015</v>
      </c>
      <c r="C855" s="198" t="s">
        <v>1016</v>
      </c>
      <c r="D855" s="199" t="s">
        <v>959</v>
      </c>
      <c r="E855" s="200">
        <v>283.82</v>
      </c>
      <c r="F855" s="200">
        <v>0</v>
      </c>
      <c r="G855" s="201">
        <f>E855*F855</f>
        <v>0</v>
      </c>
      <c r="O855" s="195">
        <v>2</v>
      </c>
      <c r="AA855" s="167">
        <v>3</v>
      </c>
      <c r="AB855" s="167">
        <v>7</v>
      </c>
      <c r="AC855" s="167" t="s">
        <v>1015</v>
      </c>
      <c r="AZ855" s="167">
        <v>2</v>
      </c>
      <c r="BA855" s="167">
        <f>IF(AZ855=1,G855,0)</f>
        <v>0</v>
      </c>
      <c r="BB855" s="167">
        <f>IF(AZ855=2,G855,0)</f>
        <v>0</v>
      </c>
      <c r="BC855" s="167">
        <f>IF(AZ855=3,G855,0)</f>
        <v>0</v>
      </c>
      <c r="BD855" s="167">
        <f>IF(AZ855=4,G855,0)</f>
        <v>0</v>
      </c>
      <c r="BE855" s="167">
        <f>IF(AZ855=5,G855,0)</f>
        <v>0</v>
      </c>
      <c r="CA855" s="202">
        <v>3</v>
      </c>
      <c r="CB855" s="202">
        <v>7</v>
      </c>
      <c r="CZ855" s="167">
        <v>0</v>
      </c>
    </row>
    <row r="856" spans="1:15" ht="12.75">
      <c r="A856" s="203"/>
      <c r="B856" s="205"/>
      <c r="C856" s="206" t="s">
        <v>1065</v>
      </c>
      <c r="D856" s="207"/>
      <c r="E856" s="208">
        <v>283.82</v>
      </c>
      <c r="F856" s="209"/>
      <c r="G856" s="210"/>
      <c r="M856" s="204" t="s">
        <v>1065</v>
      </c>
      <c r="O856" s="195"/>
    </row>
    <row r="857" spans="1:104" ht="12.75">
      <c r="A857" s="196">
        <v>294</v>
      </c>
      <c r="B857" s="197" t="s">
        <v>1066</v>
      </c>
      <c r="C857" s="198" t="s">
        <v>1067</v>
      </c>
      <c r="D857" s="199" t="s">
        <v>141</v>
      </c>
      <c r="E857" s="200">
        <v>67.87</v>
      </c>
      <c r="F857" s="200">
        <v>0</v>
      </c>
      <c r="G857" s="201">
        <f>E857*F857</f>
        <v>0</v>
      </c>
      <c r="O857" s="195">
        <v>2</v>
      </c>
      <c r="AA857" s="167">
        <v>3</v>
      </c>
      <c r="AB857" s="167">
        <v>7</v>
      </c>
      <c r="AC857" s="167" t="s">
        <v>1066</v>
      </c>
      <c r="AZ857" s="167">
        <v>2</v>
      </c>
      <c r="BA857" s="167">
        <f>IF(AZ857=1,G857,0)</f>
        <v>0</v>
      </c>
      <c r="BB857" s="167">
        <f>IF(AZ857=2,G857,0)</f>
        <v>0</v>
      </c>
      <c r="BC857" s="167">
        <f>IF(AZ857=3,G857,0)</f>
        <v>0</v>
      </c>
      <c r="BD857" s="167">
        <f>IF(AZ857=4,G857,0)</f>
        <v>0</v>
      </c>
      <c r="BE857" s="167">
        <f>IF(AZ857=5,G857,0)</f>
        <v>0</v>
      </c>
      <c r="CA857" s="202">
        <v>3</v>
      </c>
      <c r="CB857" s="202">
        <v>7</v>
      </c>
      <c r="CZ857" s="167">
        <v>0.0045</v>
      </c>
    </row>
    <row r="858" spans="1:15" ht="12.75">
      <c r="A858" s="203"/>
      <c r="B858" s="205"/>
      <c r="C858" s="206" t="s">
        <v>1068</v>
      </c>
      <c r="D858" s="207"/>
      <c r="E858" s="208">
        <v>67.87</v>
      </c>
      <c r="F858" s="209"/>
      <c r="G858" s="210"/>
      <c r="M858" s="204" t="s">
        <v>1068</v>
      </c>
      <c r="O858" s="195"/>
    </row>
    <row r="859" spans="1:104" ht="12.75">
      <c r="A859" s="196">
        <v>295</v>
      </c>
      <c r="B859" s="197" t="s">
        <v>1069</v>
      </c>
      <c r="C859" s="198" t="s">
        <v>1070</v>
      </c>
      <c r="D859" s="199" t="s">
        <v>61</v>
      </c>
      <c r="E859" s="200"/>
      <c r="F859" s="200">
        <v>0</v>
      </c>
      <c r="G859" s="201">
        <f>E859*F859</f>
        <v>0</v>
      </c>
      <c r="O859" s="195">
        <v>2</v>
      </c>
      <c r="AA859" s="167">
        <v>7</v>
      </c>
      <c r="AB859" s="167">
        <v>1002</v>
      </c>
      <c r="AC859" s="167">
        <v>5</v>
      </c>
      <c r="AZ859" s="167">
        <v>2</v>
      </c>
      <c r="BA859" s="167">
        <f>IF(AZ859=1,G859,0)</f>
        <v>0</v>
      </c>
      <c r="BB859" s="167">
        <f>IF(AZ859=2,G859,0)</f>
        <v>0</v>
      </c>
      <c r="BC859" s="167">
        <f>IF(AZ859=3,G859,0)</f>
        <v>0</v>
      </c>
      <c r="BD859" s="167">
        <f>IF(AZ859=4,G859,0)</f>
        <v>0</v>
      </c>
      <c r="BE859" s="167">
        <f>IF(AZ859=5,G859,0)</f>
        <v>0</v>
      </c>
      <c r="CA859" s="202">
        <v>7</v>
      </c>
      <c r="CB859" s="202">
        <v>1002</v>
      </c>
      <c r="CZ859" s="167">
        <v>0</v>
      </c>
    </row>
    <row r="860" spans="1:57" ht="12.75">
      <c r="A860" s="211"/>
      <c r="B860" s="212" t="s">
        <v>75</v>
      </c>
      <c r="C860" s="213" t="str">
        <f>CONCATENATE(B817," ",C817)</f>
        <v>781 Obklady keramické</v>
      </c>
      <c r="D860" s="214"/>
      <c r="E860" s="215"/>
      <c r="F860" s="216"/>
      <c r="G860" s="217">
        <f>SUM(G817:G859)</f>
        <v>0</v>
      </c>
      <c r="O860" s="195">
        <v>4</v>
      </c>
      <c r="BA860" s="218">
        <f>SUM(BA817:BA859)</f>
        <v>0</v>
      </c>
      <c r="BB860" s="218">
        <f>SUM(BB817:BB859)</f>
        <v>0</v>
      </c>
      <c r="BC860" s="218">
        <f>SUM(BC817:BC859)</f>
        <v>0</v>
      </c>
      <c r="BD860" s="218">
        <f>SUM(BD817:BD859)</f>
        <v>0</v>
      </c>
      <c r="BE860" s="218">
        <f>SUM(BE817:BE859)</f>
        <v>0</v>
      </c>
    </row>
    <row r="861" spans="1:15" ht="12.75">
      <c r="A861" s="188" t="s">
        <v>72</v>
      </c>
      <c r="B861" s="189" t="s">
        <v>1071</v>
      </c>
      <c r="C861" s="190" t="s">
        <v>1072</v>
      </c>
      <c r="D861" s="191"/>
      <c r="E861" s="192"/>
      <c r="F861" s="192"/>
      <c r="G861" s="193"/>
      <c r="H861" s="194"/>
      <c r="I861" s="194"/>
      <c r="O861" s="195">
        <v>1</v>
      </c>
    </row>
    <row r="862" spans="1:104" ht="12.75">
      <c r="A862" s="196">
        <v>296</v>
      </c>
      <c r="B862" s="197" t="s">
        <v>1073</v>
      </c>
      <c r="C862" s="198" t="s">
        <v>1074</v>
      </c>
      <c r="D862" s="199" t="s">
        <v>141</v>
      </c>
      <c r="E862" s="200">
        <v>10</v>
      </c>
      <c r="F862" s="200">
        <v>0</v>
      </c>
      <c r="G862" s="201">
        <f>E862*F862</f>
        <v>0</v>
      </c>
      <c r="O862" s="195">
        <v>2</v>
      </c>
      <c r="AA862" s="167">
        <v>1</v>
      </c>
      <c r="AB862" s="167">
        <v>7</v>
      </c>
      <c r="AC862" s="167">
        <v>7</v>
      </c>
      <c r="AZ862" s="167">
        <v>2</v>
      </c>
      <c r="BA862" s="167">
        <f>IF(AZ862=1,G862,0)</f>
        <v>0</v>
      </c>
      <c r="BB862" s="167">
        <f>IF(AZ862=2,G862,0)</f>
        <v>0</v>
      </c>
      <c r="BC862" s="167">
        <f>IF(AZ862=3,G862,0)</f>
        <v>0</v>
      </c>
      <c r="BD862" s="167">
        <f>IF(AZ862=4,G862,0)</f>
        <v>0</v>
      </c>
      <c r="BE862" s="167">
        <f>IF(AZ862=5,G862,0)</f>
        <v>0</v>
      </c>
      <c r="CA862" s="202">
        <v>1</v>
      </c>
      <c r="CB862" s="202">
        <v>7</v>
      </c>
      <c r="CZ862" s="167">
        <v>0.00051</v>
      </c>
    </row>
    <row r="863" spans="1:15" ht="12.75">
      <c r="A863" s="203"/>
      <c r="B863" s="205"/>
      <c r="C863" s="206" t="s">
        <v>1075</v>
      </c>
      <c r="D863" s="207"/>
      <c r="E863" s="208">
        <v>0</v>
      </c>
      <c r="F863" s="209"/>
      <c r="G863" s="210"/>
      <c r="M863" s="204" t="s">
        <v>1075</v>
      </c>
      <c r="O863" s="195"/>
    </row>
    <row r="864" spans="1:15" ht="12.75">
      <c r="A864" s="203"/>
      <c r="B864" s="205"/>
      <c r="C864" s="206" t="s">
        <v>1076</v>
      </c>
      <c r="D864" s="207"/>
      <c r="E864" s="208">
        <v>5</v>
      </c>
      <c r="F864" s="209"/>
      <c r="G864" s="210"/>
      <c r="M864" s="204" t="s">
        <v>1076</v>
      </c>
      <c r="O864" s="195"/>
    </row>
    <row r="865" spans="1:15" ht="12.75">
      <c r="A865" s="203"/>
      <c r="B865" s="205"/>
      <c r="C865" s="206" t="s">
        <v>1076</v>
      </c>
      <c r="D865" s="207"/>
      <c r="E865" s="208">
        <v>5</v>
      </c>
      <c r="F865" s="209"/>
      <c r="G865" s="210"/>
      <c r="M865" s="204" t="s">
        <v>1076</v>
      </c>
      <c r="O865" s="195"/>
    </row>
    <row r="866" spans="1:57" ht="12.75">
      <c r="A866" s="211"/>
      <c r="B866" s="212" t="s">
        <v>75</v>
      </c>
      <c r="C866" s="213" t="str">
        <f>CONCATENATE(B861," ",C861)</f>
        <v>783 Nátěry</v>
      </c>
      <c r="D866" s="214"/>
      <c r="E866" s="215"/>
      <c r="F866" s="216"/>
      <c r="G866" s="217">
        <f>SUM(G861:G865)</f>
        <v>0</v>
      </c>
      <c r="O866" s="195">
        <v>4</v>
      </c>
      <c r="BA866" s="218">
        <f>SUM(BA861:BA865)</f>
        <v>0</v>
      </c>
      <c r="BB866" s="218">
        <f>SUM(BB861:BB865)</f>
        <v>0</v>
      </c>
      <c r="BC866" s="218">
        <f>SUM(BC861:BC865)</f>
        <v>0</v>
      </c>
      <c r="BD866" s="218">
        <f>SUM(BD861:BD865)</f>
        <v>0</v>
      </c>
      <c r="BE866" s="218">
        <f>SUM(BE861:BE865)</f>
        <v>0</v>
      </c>
    </row>
    <row r="867" spans="1:15" ht="12.75">
      <c r="A867" s="188" t="s">
        <v>72</v>
      </c>
      <c r="B867" s="189" t="s">
        <v>1077</v>
      </c>
      <c r="C867" s="190" t="s">
        <v>1078</v>
      </c>
      <c r="D867" s="191"/>
      <c r="E867" s="192"/>
      <c r="F867" s="192"/>
      <c r="G867" s="193"/>
      <c r="H867" s="194"/>
      <c r="I867" s="194"/>
      <c r="O867" s="195">
        <v>1</v>
      </c>
    </row>
    <row r="868" spans="1:104" ht="12.75">
      <c r="A868" s="196">
        <v>297</v>
      </c>
      <c r="B868" s="197" t="s">
        <v>1079</v>
      </c>
      <c r="C868" s="198" t="s">
        <v>1080</v>
      </c>
      <c r="D868" s="199" t="s">
        <v>141</v>
      </c>
      <c r="E868" s="200">
        <v>759.66</v>
      </c>
      <c r="F868" s="200">
        <v>0</v>
      </c>
      <c r="G868" s="201">
        <f>E868*F868</f>
        <v>0</v>
      </c>
      <c r="O868" s="195">
        <v>2</v>
      </c>
      <c r="AA868" s="167">
        <v>1</v>
      </c>
      <c r="AB868" s="167">
        <v>7</v>
      </c>
      <c r="AC868" s="167">
        <v>7</v>
      </c>
      <c r="AZ868" s="167">
        <v>2</v>
      </c>
      <c r="BA868" s="167">
        <f>IF(AZ868=1,G868,0)</f>
        <v>0</v>
      </c>
      <c r="BB868" s="167">
        <f>IF(AZ868=2,G868,0)</f>
        <v>0</v>
      </c>
      <c r="BC868" s="167">
        <f>IF(AZ868=3,G868,0)</f>
        <v>0</v>
      </c>
      <c r="BD868" s="167">
        <f>IF(AZ868=4,G868,0)</f>
        <v>0</v>
      </c>
      <c r="BE868" s="167">
        <f>IF(AZ868=5,G868,0)</f>
        <v>0</v>
      </c>
      <c r="CA868" s="202">
        <v>1</v>
      </c>
      <c r="CB868" s="202">
        <v>7</v>
      </c>
      <c r="CZ868" s="167">
        <v>0</v>
      </c>
    </row>
    <row r="869" spans="1:15" ht="12.75">
      <c r="A869" s="203"/>
      <c r="B869" s="205"/>
      <c r="C869" s="206" t="s">
        <v>1081</v>
      </c>
      <c r="D869" s="207"/>
      <c r="E869" s="208">
        <v>759.66</v>
      </c>
      <c r="F869" s="209"/>
      <c r="G869" s="210"/>
      <c r="M869" s="204" t="s">
        <v>1081</v>
      </c>
      <c r="O869" s="195"/>
    </row>
    <row r="870" spans="1:104" ht="12.75">
      <c r="A870" s="196">
        <v>298</v>
      </c>
      <c r="B870" s="197" t="s">
        <v>1082</v>
      </c>
      <c r="C870" s="198" t="s">
        <v>1083</v>
      </c>
      <c r="D870" s="199" t="s">
        <v>141</v>
      </c>
      <c r="E870" s="200">
        <v>759.66</v>
      </c>
      <c r="F870" s="200">
        <v>0</v>
      </c>
      <c r="G870" s="201">
        <f>E870*F870</f>
        <v>0</v>
      </c>
      <c r="O870" s="195">
        <v>2</v>
      </c>
      <c r="AA870" s="167">
        <v>1</v>
      </c>
      <c r="AB870" s="167">
        <v>7</v>
      </c>
      <c r="AC870" s="167">
        <v>7</v>
      </c>
      <c r="AZ870" s="167">
        <v>2</v>
      </c>
      <c r="BA870" s="167">
        <f>IF(AZ870=1,G870,0)</f>
        <v>0</v>
      </c>
      <c r="BB870" s="167">
        <f>IF(AZ870=2,G870,0)</f>
        <v>0</v>
      </c>
      <c r="BC870" s="167">
        <f>IF(AZ870=3,G870,0)</f>
        <v>0</v>
      </c>
      <c r="BD870" s="167">
        <f>IF(AZ870=4,G870,0)</f>
        <v>0</v>
      </c>
      <c r="BE870" s="167">
        <f>IF(AZ870=5,G870,0)</f>
        <v>0</v>
      </c>
      <c r="CA870" s="202">
        <v>1</v>
      </c>
      <c r="CB870" s="202">
        <v>7</v>
      </c>
      <c r="CZ870" s="167">
        <v>0.00014</v>
      </c>
    </row>
    <row r="871" spans="1:15" ht="12.75">
      <c r="A871" s="203"/>
      <c r="B871" s="205"/>
      <c r="C871" s="206" t="s">
        <v>1081</v>
      </c>
      <c r="D871" s="207"/>
      <c r="E871" s="208">
        <v>759.66</v>
      </c>
      <c r="F871" s="209"/>
      <c r="G871" s="210"/>
      <c r="M871" s="204" t="s">
        <v>1081</v>
      </c>
      <c r="O871" s="195"/>
    </row>
    <row r="872" spans="1:104" ht="12.75">
      <c r="A872" s="196">
        <v>299</v>
      </c>
      <c r="B872" s="197" t="s">
        <v>1084</v>
      </c>
      <c r="C872" s="198" t="s">
        <v>1085</v>
      </c>
      <c r="D872" s="199" t="s">
        <v>141</v>
      </c>
      <c r="E872" s="200">
        <v>40</v>
      </c>
      <c r="F872" s="200">
        <v>0</v>
      </c>
      <c r="G872" s="201">
        <f>E872*F872</f>
        <v>0</v>
      </c>
      <c r="O872" s="195">
        <v>2</v>
      </c>
      <c r="AA872" s="167">
        <v>1</v>
      </c>
      <c r="AB872" s="167">
        <v>7</v>
      </c>
      <c r="AC872" s="167">
        <v>7</v>
      </c>
      <c r="AZ872" s="167">
        <v>2</v>
      </c>
      <c r="BA872" s="167">
        <f>IF(AZ872=1,G872,0)</f>
        <v>0</v>
      </c>
      <c r="BB872" s="167">
        <f>IF(AZ872=2,G872,0)</f>
        <v>0</v>
      </c>
      <c r="BC872" s="167">
        <f>IF(AZ872=3,G872,0)</f>
        <v>0</v>
      </c>
      <c r="BD872" s="167">
        <f>IF(AZ872=4,G872,0)</f>
        <v>0</v>
      </c>
      <c r="BE872" s="167">
        <f>IF(AZ872=5,G872,0)</f>
        <v>0</v>
      </c>
      <c r="CA872" s="202">
        <v>1</v>
      </c>
      <c r="CB872" s="202">
        <v>7</v>
      </c>
      <c r="CZ872" s="167">
        <v>0.0002</v>
      </c>
    </row>
    <row r="873" spans="1:15" ht="12.75">
      <c r="A873" s="203"/>
      <c r="B873" s="205"/>
      <c r="C873" s="206" t="s">
        <v>721</v>
      </c>
      <c r="D873" s="207"/>
      <c r="E873" s="208">
        <v>40</v>
      </c>
      <c r="F873" s="209"/>
      <c r="G873" s="210"/>
      <c r="M873" s="204">
        <v>40</v>
      </c>
      <c r="O873" s="195"/>
    </row>
    <row r="874" spans="1:57" ht="12.75">
      <c r="A874" s="211"/>
      <c r="B874" s="212" t="s">
        <v>75</v>
      </c>
      <c r="C874" s="213" t="str">
        <f>CONCATENATE(B867," ",C867)</f>
        <v>784 Malby</v>
      </c>
      <c r="D874" s="214"/>
      <c r="E874" s="215"/>
      <c r="F874" s="216"/>
      <c r="G874" s="217">
        <f>SUM(G867:G873)</f>
        <v>0</v>
      </c>
      <c r="O874" s="195">
        <v>4</v>
      </c>
      <c r="BA874" s="218">
        <f>SUM(BA867:BA873)</f>
        <v>0</v>
      </c>
      <c r="BB874" s="218">
        <f>SUM(BB867:BB873)</f>
        <v>0</v>
      </c>
      <c r="BC874" s="218">
        <f>SUM(BC867:BC873)</f>
        <v>0</v>
      </c>
      <c r="BD874" s="218">
        <f>SUM(BD867:BD873)</f>
        <v>0</v>
      </c>
      <c r="BE874" s="218">
        <f>SUM(BE867:BE873)</f>
        <v>0</v>
      </c>
    </row>
    <row r="875" spans="1:15" ht="12.75">
      <c r="A875" s="188" t="s">
        <v>72</v>
      </c>
      <c r="B875" s="189" t="s">
        <v>1086</v>
      </c>
      <c r="C875" s="190" t="s">
        <v>1087</v>
      </c>
      <c r="D875" s="191"/>
      <c r="E875" s="192"/>
      <c r="F875" s="192"/>
      <c r="G875" s="193"/>
      <c r="H875" s="194"/>
      <c r="I875" s="194"/>
      <c r="O875" s="195">
        <v>1</v>
      </c>
    </row>
    <row r="876" spans="1:104" ht="22.5">
      <c r="A876" s="196">
        <v>300</v>
      </c>
      <c r="B876" s="197" t="s">
        <v>1088</v>
      </c>
      <c r="C876" s="198" t="s">
        <v>1089</v>
      </c>
      <c r="D876" s="199" t="s">
        <v>185</v>
      </c>
      <c r="E876" s="200">
        <v>101</v>
      </c>
      <c r="F876" s="200">
        <v>0</v>
      </c>
      <c r="G876" s="201">
        <f>E876*F876</f>
        <v>0</v>
      </c>
      <c r="O876" s="195">
        <v>2</v>
      </c>
      <c r="AA876" s="167">
        <v>1</v>
      </c>
      <c r="AB876" s="167">
        <v>9</v>
      </c>
      <c r="AC876" s="167">
        <v>9</v>
      </c>
      <c r="AZ876" s="167">
        <v>4</v>
      </c>
      <c r="BA876" s="167">
        <f>IF(AZ876=1,G876,0)</f>
        <v>0</v>
      </c>
      <c r="BB876" s="167">
        <f>IF(AZ876=2,G876,0)</f>
        <v>0</v>
      </c>
      <c r="BC876" s="167">
        <f>IF(AZ876=3,G876,0)</f>
        <v>0</v>
      </c>
      <c r="BD876" s="167">
        <f>IF(AZ876=4,G876,0)</f>
        <v>0</v>
      </c>
      <c r="BE876" s="167">
        <f>IF(AZ876=5,G876,0)</f>
        <v>0</v>
      </c>
      <c r="CA876" s="202">
        <v>1</v>
      </c>
      <c r="CB876" s="202">
        <v>9</v>
      </c>
      <c r="CZ876" s="167">
        <v>4E-05</v>
      </c>
    </row>
    <row r="877" spans="1:15" ht="12.75">
      <c r="A877" s="203"/>
      <c r="B877" s="205"/>
      <c r="C877" s="206" t="s">
        <v>480</v>
      </c>
      <c r="D877" s="207"/>
      <c r="E877" s="208">
        <v>97</v>
      </c>
      <c r="F877" s="209"/>
      <c r="G877" s="210"/>
      <c r="M877" s="204">
        <v>97</v>
      </c>
      <c r="O877" s="195"/>
    </row>
    <row r="878" spans="1:15" ht="12.75">
      <c r="A878" s="203"/>
      <c r="B878" s="205"/>
      <c r="C878" s="206" t="s">
        <v>220</v>
      </c>
      <c r="D878" s="207"/>
      <c r="E878" s="208">
        <v>4</v>
      </c>
      <c r="F878" s="209"/>
      <c r="G878" s="210"/>
      <c r="M878" s="204">
        <v>4</v>
      </c>
      <c r="O878" s="195"/>
    </row>
    <row r="879" spans="1:104" ht="22.5">
      <c r="A879" s="196">
        <v>301</v>
      </c>
      <c r="B879" s="197" t="s">
        <v>1090</v>
      </c>
      <c r="C879" s="198" t="s">
        <v>1091</v>
      </c>
      <c r="D879" s="199" t="s">
        <v>185</v>
      </c>
      <c r="E879" s="200">
        <v>24</v>
      </c>
      <c r="F879" s="200">
        <v>0</v>
      </c>
      <c r="G879" s="201">
        <f>E879*F879</f>
        <v>0</v>
      </c>
      <c r="O879" s="195">
        <v>2</v>
      </c>
      <c r="AA879" s="167">
        <v>1</v>
      </c>
      <c r="AB879" s="167">
        <v>9</v>
      </c>
      <c r="AC879" s="167">
        <v>9</v>
      </c>
      <c r="AZ879" s="167">
        <v>4</v>
      </c>
      <c r="BA879" s="167">
        <f>IF(AZ879=1,G879,0)</f>
        <v>0</v>
      </c>
      <c r="BB879" s="167">
        <f>IF(AZ879=2,G879,0)</f>
        <v>0</v>
      </c>
      <c r="BC879" s="167">
        <f>IF(AZ879=3,G879,0)</f>
        <v>0</v>
      </c>
      <c r="BD879" s="167">
        <f>IF(AZ879=4,G879,0)</f>
        <v>0</v>
      </c>
      <c r="BE879" s="167">
        <f>IF(AZ879=5,G879,0)</f>
        <v>0</v>
      </c>
      <c r="CA879" s="202">
        <v>1</v>
      </c>
      <c r="CB879" s="202">
        <v>9</v>
      </c>
      <c r="CZ879" s="167">
        <v>9E-05</v>
      </c>
    </row>
    <row r="880" spans="1:15" ht="12.75">
      <c r="A880" s="203"/>
      <c r="B880" s="205"/>
      <c r="C880" s="206" t="s">
        <v>1092</v>
      </c>
      <c r="D880" s="207"/>
      <c r="E880" s="208">
        <v>24</v>
      </c>
      <c r="F880" s="209"/>
      <c r="G880" s="210"/>
      <c r="M880" s="204">
        <v>24</v>
      </c>
      <c r="O880" s="195"/>
    </row>
    <row r="881" spans="1:104" ht="12.75">
      <c r="A881" s="196">
        <v>302</v>
      </c>
      <c r="B881" s="197" t="s">
        <v>1093</v>
      </c>
      <c r="C881" s="198" t="s">
        <v>1094</v>
      </c>
      <c r="D881" s="199" t="s">
        <v>185</v>
      </c>
      <c r="E881" s="200">
        <v>257</v>
      </c>
      <c r="F881" s="200">
        <v>0</v>
      </c>
      <c r="G881" s="201">
        <f>E881*F881</f>
        <v>0</v>
      </c>
      <c r="O881" s="195">
        <v>2</v>
      </c>
      <c r="AA881" s="167">
        <v>1</v>
      </c>
      <c r="AB881" s="167">
        <v>9</v>
      </c>
      <c r="AC881" s="167">
        <v>9</v>
      </c>
      <c r="AZ881" s="167">
        <v>4</v>
      </c>
      <c r="BA881" s="167">
        <f>IF(AZ881=1,G881,0)</f>
        <v>0</v>
      </c>
      <c r="BB881" s="167">
        <f>IF(AZ881=2,G881,0)</f>
        <v>0</v>
      </c>
      <c r="BC881" s="167">
        <f>IF(AZ881=3,G881,0)</f>
        <v>0</v>
      </c>
      <c r="BD881" s="167">
        <f>IF(AZ881=4,G881,0)</f>
        <v>0</v>
      </c>
      <c r="BE881" s="167">
        <f>IF(AZ881=5,G881,0)</f>
        <v>0</v>
      </c>
      <c r="CA881" s="202">
        <v>1</v>
      </c>
      <c r="CB881" s="202">
        <v>9</v>
      </c>
      <c r="CZ881" s="167">
        <v>0</v>
      </c>
    </row>
    <row r="882" spans="1:15" ht="12.75">
      <c r="A882" s="203"/>
      <c r="B882" s="205"/>
      <c r="C882" s="206" t="s">
        <v>1095</v>
      </c>
      <c r="D882" s="207"/>
      <c r="E882" s="208">
        <v>257</v>
      </c>
      <c r="F882" s="209"/>
      <c r="G882" s="210"/>
      <c r="M882" s="204">
        <v>257</v>
      </c>
      <c r="O882" s="195"/>
    </row>
    <row r="883" spans="1:104" ht="22.5">
      <c r="A883" s="196">
        <v>303</v>
      </c>
      <c r="B883" s="197" t="s">
        <v>1096</v>
      </c>
      <c r="C883" s="198" t="s">
        <v>1097</v>
      </c>
      <c r="D883" s="199" t="s">
        <v>185</v>
      </c>
      <c r="E883" s="200">
        <v>4</v>
      </c>
      <c r="F883" s="200">
        <v>0</v>
      </c>
      <c r="G883" s="201">
        <f>E883*F883</f>
        <v>0</v>
      </c>
      <c r="O883" s="195">
        <v>2</v>
      </c>
      <c r="AA883" s="167">
        <v>1</v>
      </c>
      <c r="AB883" s="167">
        <v>9</v>
      </c>
      <c r="AC883" s="167">
        <v>9</v>
      </c>
      <c r="AZ883" s="167">
        <v>4</v>
      </c>
      <c r="BA883" s="167">
        <f>IF(AZ883=1,G883,0)</f>
        <v>0</v>
      </c>
      <c r="BB883" s="167">
        <f>IF(AZ883=2,G883,0)</f>
        <v>0</v>
      </c>
      <c r="BC883" s="167">
        <f>IF(AZ883=3,G883,0)</f>
        <v>0</v>
      </c>
      <c r="BD883" s="167">
        <f>IF(AZ883=4,G883,0)</f>
        <v>0</v>
      </c>
      <c r="BE883" s="167">
        <f>IF(AZ883=5,G883,0)</f>
        <v>0</v>
      </c>
      <c r="CA883" s="202">
        <v>1</v>
      </c>
      <c r="CB883" s="202">
        <v>9</v>
      </c>
      <c r="CZ883" s="167">
        <v>0</v>
      </c>
    </row>
    <row r="884" spans="1:15" ht="12.75">
      <c r="A884" s="203"/>
      <c r="B884" s="205"/>
      <c r="C884" s="206" t="s">
        <v>220</v>
      </c>
      <c r="D884" s="207"/>
      <c r="E884" s="208">
        <v>4</v>
      </c>
      <c r="F884" s="209"/>
      <c r="G884" s="210"/>
      <c r="M884" s="204">
        <v>4</v>
      </c>
      <c r="O884" s="195"/>
    </row>
    <row r="885" spans="1:104" ht="12.75">
      <c r="A885" s="196">
        <v>304</v>
      </c>
      <c r="B885" s="197" t="s">
        <v>1098</v>
      </c>
      <c r="C885" s="198" t="s">
        <v>1099</v>
      </c>
      <c r="D885" s="199" t="s">
        <v>185</v>
      </c>
      <c r="E885" s="200">
        <v>1</v>
      </c>
      <c r="F885" s="200">
        <v>0</v>
      </c>
      <c r="G885" s="201">
        <f>E885*F885</f>
        <v>0</v>
      </c>
      <c r="O885" s="195">
        <v>2</v>
      </c>
      <c r="AA885" s="167">
        <v>1</v>
      </c>
      <c r="AB885" s="167">
        <v>9</v>
      </c>
      <c r="AC885" s="167">
        <v>9</v>
      </c>
      <c r="AZ885" s="167">
        <v>4</v>
      </c>
      <c r="BA885" s="167">
        <f>IF(AZ885=1,G885,0)</f>
        <v>0</v>
      </c>
      <c r="BB885" s="167">
        <f>IF(AZ885=2,G885,0)</f>
        <v>0</v>
      </c>
      <c r="BC885" s="167">
        <f>IF(AZ885=3,G885,0)</f>
        <v>0</v>
      </c>
      <c r="BD885" s="167">
        <f>IF(AZ885=4,G885,0)</f>
        <v>0</v>
      </c>
      <c r="BE885" s="167">
        <f>IF(AZ885=5,G885,0)</f>
        <v>0</v>
      </c>
      <c r="CA885" s="202">
        <v>1</v>
      </c>
      <c r="CB885" s="202">
        <v>9</v>
      </c>
      <c r="CZ885" s="167">
        <v>0</v>
      </c>
    </row>
    <row r="886" spans="1:15" ht="12.75">
      <c r="A886" s="203"/>
      <c r="B886" s="205"/>
      <c r="C886" s="206" t="s">
        <v>73</v>
      </c>
      <c r="D886" s="207"/>
      <c r="E886" s="208">
        <v>1</v>
      </c>
      <c r="F886" s="209"/>
      <c r="G886" s="210"/>
      <c r="M886" s="204">
        <v>1</v>
      </c>
      <c r="O886" s="195"/>
    </row>
    <row r="887" spans="1:104" ht="12.75">
      <c r="A887" s="196">
        <v>305</v>
      </c>
      <c r="B887" s="197" t="s">
        <v>1100</v>
      </c>
      <c r="C887" s="198" t="s">
        <v>1101</v>
      </c>
      <c r="D887" s="199" t="s">
        <v>185</v>
      </c>
      <c r="E887" s="200">
        <v>1</v>
      </c>
      <c r="F887" s="200">
        <v>0</v>
      </c>
      <c r="G887" s="201">
        <f>E887*F887</f>
        <v>0</v>
      </c>
      <c r="O887" s="195">
        <v>2</v>
      </c>
      <c r="AA887" s="167">
        <v>1</v>
      </c>
      <c r="AB887" s="167">
        <v>9</v>
      </c>
      <c r="AC887" s="167">
        <v>9</v>
      </c>
      <c r="AZ887" s="167">
        <v>4</v>
      </c>
      <c r="BA887" s="167">
        <f>IF(AZ887=1,G887,0)</f>
        <v>0</v>
      </c>
      <c r="BB887" s="167">
        <f>IF(AZ887=2,G887,0)</f>
        <v>0</v>
      </c>
      <c r="BC887" s="167">
        <f>IF(AZ887=3,G887,0)</f>
        <v>0</v>
      </c>
      <c r="BD887" s="167">
        <f>IF(AZ887=4,G887,0)</f>
        <v>0</v>
      </c>
      <c r="BE887" s="167">
        <f>IF(AZ887=5,G887,0)</f>
        <v>0</v>
      </c>
      <c r="CA887" s="202">
        <v>1</v>
      </c>
      <c r="CB887" s="202">
        <v>9</v>
      </c>
      <c r="CZ887" s="167">
        <v>0</v>
      </c>
    </row>
    <row r="888" spans="1:15" ht="12.75">
      <c r="A888" s="203"/>
      <c r="B888" s="205"/>
      <c r="C888" s="206" t="s">
        <v>73</v>
      </c>
      <c r="D888" s="207"/>
      <c r="E888" s="208">
        <v>1</v>
      </c>
      <c r="F888" s="209"/>
      <c r="G888" s="210"/>
      <c r="M888" s="204">
        <v>1</v>
      </c>
      <c r="O888" s="195"/>
    </row>
    <row r="889" spans="1:104" ht="12.75">
      <c r="A889" s="196">
        <v>306</v>
      </c>
      <c r="B889" s="197" t="s">
        <v>1102</v>
      </c>
      <c r="C889" s="198" t="s">
        <v>1103</v>
      </c>
      <c r="D889" s="199" t="s">
        <v>185</v>
      </c>
      <c r="E889" s="200">
        <v>1</v>
      </c>
      <c r="F889" s="200">
        <v>0</v>
      </c>
      <c r="G889" s="201">
        <f>E889*F889</f>
        <v>0</v>
      </c>
      <c r="O889" s="195">
        <v>2</v>
      </c>
      <c r="AA889" s="167">
        <v>1</v>
      </c>
      <c r="AB889" s="167">
        <v>9</v>
      </c>
      <c r="AC889" s="167">
        <v>9</v>
      </c>
      <c r="AZ889" s="167">
        <v>4</v>
      </c>
      <c r="BA889" s="167">
        <f>IF(AZ889=1,G889,0)</f>
        <v>0</v>
      </c>
      <c r="BB889" s="167">
        <f>IF(AZ889=2,G889,0)</f>
        <v>0</v>
      </c>
      <c r="BC889" s="167">
        <f>IF(AZ889=3,G889,0)</f>
        <v>0</v>
      </c>
      <c r="BD889" s="167">
        <f>IF(AZ889=4,G889,0)</f>
        <v>0</v>
      </c>
      <c r="BE889" s="167">
        <f>IF(AZ889=5,G889,0)</f>
        <v>0</v>
      </c>
      <c r="CA889" s="202">
        <v>1</v>
      </c>
      <c r="CB889" s="202">
        <v>9</v>
      </c>
      <c r="CZ889" s="167">
        <v>0</v>
      </c>
    </row>
    <row r="890" spans="1:15" ht="12.75">
      <c r="A890" s="203"/>
      <c r="B890" s="205"/>
      <c r="C890" s="206" t="s">
        <v>73</v>
      </c>
      <c r="D890" s="207"/>
      <c r="E890" s="208">
        <v>1</v>
      </c>
      <c r="F890" s="209"/>
      <c r="G890" s="210"/>
      <c r="M890" s="204">
        <v>1</v>
      </c>
      <c r="O890" s="195"/>
    </row>
    <row r="891" spans="1:104" ht="12.75">
      <c r="A891" s="196">
        <v>307</v>
      </c>
      <c r="B891" s="197" t="s">
        <v>1104</v>
      </c>
      <c r="C891" s="198" t="s">
        <v>1105</v>
      </c>
      <c r="D891" s="199" t="s">
        <v>185</v>
      </c>
      <c r="E891" s="200">
        <v>4</v>
      </c>
      <c r="F891" s="200">
        <v>0</v>
      </c>
      <c r="G891" s="201">
        <f>E891*F891</f>
        <v>0</v>
      </c>
      <c r="O891" s="195">
        <v>2</v>
      </c>
      <c r="AA891" s="167">
        <v>1</v>
      </c>
      <c r="AB891" s="167">
        <v>9</v>
      </c>
      <c r="AC891" s="167">
        <v>9</v>
      </c>
      <c r="AZ891" s="167">
        <v>4</v>
      </c>
      <c r="BA891" s="167">
        <f>IF(AZ891=1,G891,0)</f>
        <v>0</v>
      </c>
      <c r="BB891" s="167">
        <f>IF(AZ891=2,G891,0)</f>
        <v>0</v>
      </c>
      <c r="BC891" s="167">
        <f>IF(AZ891=3,G891,0)</f>
        <v>0</v>
      </c>
      <c r="BD891" s="167">
        <f>IF(AZ891=4,G891,0)</f>
        <v>0</v>
      </c>
      <c r="BE891" s="167">
        <f>IF(AZ891=5,G891,0)</f>
        <v>0</v>
      </c>
      <c r="CA891" s="202">
        <v>1</v>
      </c>
      <c r="CB891" s="202">
        <v>9</v>
      </c>
      <c r="CZ891" s="167">
        <v>0</v>
      </c>
    </row>
    <row r="892" spans="1:15" ht="12.75">
      <c r="A892" s="203"/>
      <c r="B892" s="205"/>
      <c r="C892" s="206" t="s">
        <v>220</v>
      </c>
      <c r="D892" s="207"/>
      <c r="E892" s="208">
        <v>4</v>
      </c>
      <c r="F892" s="209"/>
      <c r="G892" s="210"/>
      <c r="M892" s="204">
        <v>4</v>
      </c>
      <c r="O892" s="195"/>
    </row>
    <row r="893" spans="1:104" ht="12.75">
      <c r="A893" s="196">
        <v>308</v>
      </c>
      <c r="B893" s="197" t="s">
        <v>1106</v>
      </c>
      <c r="C893" s="198" t="s">
        <v>1107</v>
      </c>
      <c r="D893" s="199" t="s">
        <v>185</v>
      </c>
      <c r="E893" s="200">
        <v>55</v>
      </c>
      <c r="F893" s="200">
        <v>0</v>
      </c>
      <c r="G893" s="201">
        <f>E893*F893</f>
        <v>0</v>
      </c>
      <c r="O893" s="195">
        <v>2</v>
      </c>
      <c r="AA893" s="167">
        <v>1</v>
      </c>
      <c r="AB893" s="167">
        <v>9</v>
      </c>
      <c r="AC893" s="167">
        <v>9</v>
      </c>
      <c r="AZ893" s="167">
        <v>4</v>
      </c>
      <c r="BA893" s="167">
        <f>IF(AZ893=1,G893,0)</f>
        <v>0</v>
      </c>
      <c r="BB893" s="167">
        <f>IF(AZ893=2,G893,0)</f>
        <v>0</v>
      </c>
      <c r="BC893" s="167">
        <f>IF(AZ893=3,G893,0)</f>
        <v>0</v>
      </c>
      <c r="BD893" s="167">
        <f>IF(AZ893=4,G893,0)</f>
        <v>0</v>
      </c>
      <c r="BE893" s="167">
        <f>IF(AZ893=5,G893,0)</f>
        <v>0</v>
      </c>
      <c r="CA893" s="202">
        <v>1</v>
      </c>
      <c r="CB893" s="202">
        <v>9</v>
      </c>
      <c r="CZ893" s="167">
        <v>0</v>
      </c>
    </row>
    <row r="894" spans="1:15" ht="12.75">
      <c r="A894" s="203"/>
      <c r="B894" s="205"/>
      <c r="C894" s="206" t="s">
        <v>1108</v>
      </c>
      <c r="D894" s="207"/>
      <c r="E894" s="208">
        <v>55</v>
      </c>
      <c r="F894" s="209"/>
      <c r="G894" s="210"/>
      <c r="M894" s="204">
        <v>55</v>
      </c>
      <c r="O894" s="195"/>
    </row>
    <row r="895" spans="1:104" ht="12.75">
      <c r="A895" s="196">
        <v>309</v>
      </c>
      <c r="B895" s="197" t="s">
        <v>1109</v>
      </c>
      <c r="C895" s="198" t="s">
        <v>1110</v>
      </c>
      <c r="D895" s="199" t="s">
        <v>185</v>
      </c>
      <c r="E895" s="200">
        <v>32</v>
      </c>
      <c r="F895" s="200">
        <v>0</v>
      </c>
      <c r="G895" s="201">
        <f>E895*F895</f>
        <v>0</v>
      </c>
      <c r="O895" s="195">
        <v>2</v>
      </c>
      <c r="AA895" s="167">
        <v>1</v>
      </c>
      <c r="AB895" s="167">
        <v>9</v>
      </c>
      <c r="AC895" s="167">
        <v>9</v>
      </c>
      <c r="AZ895" s="167">
        <v>4</v>
      </c>
      <c r="BA895" s="167">
        <f>IF(AZ895=1,G895,0)</f>
        <v>0</v>
      </c>
      <c r="BB895" s="167">
        <f>IF(AZ895=2,G895,0)</f>
        <v>0</v>
      </c>
      <c r="BC895" s="167">
        <f>IF(AZ895=3,G895,0)</f>
        <v>0</v>
      </c>
      <c r="BD895" s="167">
        <f>IF(AZ895=4,G895,0)</f>
        <v>0</v>
      </c>
      <c r="BE895" s="167">
        <f>IF(AZ895=5,G895,0)</f>
        <v>0</v>
      </c>
      <c r="CA895" s="202">
        <v>1</v>
      </c>
      <c r="CB895" s="202">
        <v>9</v>
      </c>
      <c r="CZ895" s="167">
        <v>4E-05</v>
      </c>
    </row>
    <row r="896" spans="1:15" ht="12.75">
      <c r="A896" s="203"/>
      <c r="B896" s="205"/>
      <c r="C896" s="206" t="s">
        <v>1111</v>
      </c>
      <c r="D896" s="207"/>
      <c r="E896" s="208">
        <v>32</v>
      </c>
      <c r="F896" s="209"/>
      <c r="G896" s="210"/>
      <c r="M896" s="204">
        <v>32</v>
      </c>
      <c r="O896" s="195"/>
    </row>
    <row r="897" spans="1:104" ht="12.75">
      <c r="A897" s="196">
        <v>310</v>
      </c>
      <c r="B897" s="197" t="s">
        <v>1112</v>
      </c>
      <c r="C897" s="198" t="s">
        <v>1113</v>
      </c>
      <c r="D897" s="199" t="s">
        <v>185</v>
      </c>
      <c r="E897" s="200">
        <v>71</v>
      </c>
      <c r="F897" s="200">
        <v>0</v>
      </c>
      <c r="G897" s="201">
        <f>E897*F897</f>
        <v>0</v>
      </c>
      <c r="O897" s="195">
        <v>2</v>
      </c>
      <c r="AA897" s="167">
        <v>1</v>
      </c>
      <c r="AB897" s="167">
        <v>9</v>
      </c>
      <c r="AC897" s="167">
        <v>9</v>
      </c>
      <c r="AZ897" s="167">
        <v>4</v>
      </c>
      <c r="BA897" s="167">
        <f>IF(AZ897=1,G897,0)</f>
        <v>0</v>
      </c>
      <c r="BB897" s="167">
        <f>IF(AZ897=2,G897,0)</f>
        <v>0</v>
      </c>
      <c r="BC897" s="167">
        <f>IF(AZ897=3,G897,0)</f>
        <v>0</v>
      </c>
      <c r="BD897" s="167">
        <f>IF(AZ897=4,G897,0)</f>
        <v>0</v>
      </c>
      <c r="BE897" s="167">
        <f>IF(AZ897=5,G897,0)</f>
        <v>0</v>
      </c>
      <c r="CA897" s="202">
        <v>1</v>
      </c>
      <c r="CB897" s="202">
        <v>9</v>
      </c>
      <c r="CZ897" s="167">
        <v>0.00012</v>
      </c>
    </row>
    <row r="898" spans="1:15" ht="12.75">
      <c r="A898" s="203"/>
      <c r="B898" s="205"/>
      <c r="C898" s="206" t="s">
        <v>1114</v>
      </c>
      <c r="D898" s="207"/>
      <c r="E898" s="208">
        <v>71</v>
      </c>
      <c r="F898" s="209"/>
      <c r="G898" s="210"/>
      <c r="M898" s="204">
        <v>71</v>
      </c>
      <c r="O898" s="195"/>
    </row>
    <row r="899" spans="1:104" ht="12.75">
      <c r="A899" s="196">
        <v>311</v>
      </c>
      <c r="B899" s="197" t="s">
        <v>1115</v>
      </c>
      <c r="C899" s="198" t="s">
        <v>1116</v>
      </c>
      <c r="D899" s="199" t="s">
        <v>185</v>
      </c>
      <c r="E899" s="200">
        <v>66</v>
      </c>
      <c r="F899" s="200">
        <v>0</v>
      </c>
      <c r="G899" s="201">
        <f>E899*F899</f>
        <v>0</v>
      </c>
      <c r="O899" s="195">
        <v>2</v>
      </c>
      <c r="AA899" s="167">
        <v>1</v>
      </c>
      <c r="AB899" s="167">
        <v>9</v>
      </c>
      <c r="AC899" s="167">
        <v>9</v>
      </c>
      <c r="AZ899" s="167">
        <v>4</v>
      </c>
      <c r="BA899" s="167">
        <f>IF(AZ899=1,G899,0)</f>
        <v>0</v>
      </c>
      <c r="BB899" s="167">
        <f>IF(AZ899=2,G899,0)</f>
        <v>0</v>
      </c>
      <c r="BC899" s="167">
        <f>IF(AZ899=3,G899,0)</f>
        <v>0</v>
      </c>
      <c r="BD899" s="167">
        <f>IF(AZ899=4,G899,0)</f>
        <v>0</v>
      </c>
      <c r="BE899" s="167">
        <f>IF(AZ899=5,G899,0)</f>
        <v>0</v>
      </c>
      <c r="CA899" s="202">
        <v>1</v>
      </c>
      <c r="CB899" s="202">
        <v>9</v>
      </c>
      <c r="CZ899" s="167">
        <v>0</v>
      </c>
    </row>
    <row r="900" spans="1:15" ht="12.75">
      <c r="A900" s="203"/>
      <c r="B900" s="205"/>
      <c r="C900" s="206" t="s">
        <v>1117</v>
      </c>
      <c r="D900" s="207"/>
      <c r="E900" s="208">
        <v>66</v>
      </c>
      <c r="F900" s="209"/>
      <c r="G900" s="210"/>
      <c r="M900" s="204">
        <v>66</v>
      </c>
      <c r="O900" s="195"/>
    </row>
    <row r="901" spans="1:104" ht="12.75">
      <c r="A901" s="196">
        <v>312</v>
      </c>
      <c r="B901" s="197" t="s">
        <v>1118</v>
      </c>
      <c r="C901" s="198" t="s">
        <v>1119</v>
      </c>
      <c r="D901" s="199" t="s">
        <v>185</v>
      </c>
      <c r="E901" s="200">
        <v>31</v>
      </c>
      <c r="F901" s="200">
        <v>0</v>
      </c>
      <c r="G901" s="201">
        <f>E901*F901</f>
        <v>0</v>
      </c>
      <c r="O901" s="195">
        <v>2</v>
      </c>
      <c r="AA901" s="167">
        <v>1</v>
      </c>
      <c r="AB901" s="167">
        <v>9</v>
      </c>
      <c r="AC901" s="167">
        <v>9</v>
      </c>
      <c r="AZ901" s="167">
        <v>4</v>
      </c>
      <c r="BA901" s="167">
        <f>IF(AZ901=1,G901,0)</f>
        <v>0</v>
      </c>
      <c r="BB901" s="167">
        <f>IF(AZ901=2,G901,0)</f>
        <v>0</v>
      </c>
      <c r="BC901" s="167">
        <f>IF(AZ901=3,G901,0)</f>
        <v>0</v>
      </c>
      <c r="BD901" s="167">
        <f>IF(AZ901=4,G901,0)</f>
        <v>0</v>
      </c>
      <c r="BE901" s="167">
        <f>IF(AZ901=5,G901,0)</f>
        <v>0</v>
      </c>
      <c r="CA901" s="202">
        <v>1</v>
      </c>
      <c r="CB901" s="202">
        <v>9</v>
      </c>
      <c r="CZ901" s="167">
        <v>0</v>
      </c>
    </row>
    <row r="902" spans="1:15" ht="12.75">
      <c r="A902" s="203"/>
      <c r="B902" s="205"/>
      <c r="C902" s="206" t="s">
        <v>1120</v>
      </c>
      <c r="D902" s="207"/>
      <c r="E902" s="208">
        <v>31</v>
      </c>
      <c r="F902" s="209"/>
      <c r="G902" s="210"/>
      <c r="M902" s="204">
        <v>31</v>
      </c>
      <c r="O902" s="195"/>
    </row>
    <row r="903" spans="1:104" ht="12.75">
      <c r="A903" s="196">
        <v>313</v>
      </c>
      <c r="B903" s="197" t="s">
        <v>1121</v>
      </c>
      <c r="C903" s="198" t="s">
        <v>1122</v>
      </c>
      <c r="D903" s="199" t="s">
        <v>185</v>
      </c>
      <c r="E903" s="200">
        <v>1</v>
      </c>
      <c r="F903" s="200">
        <v>0</v>
      </c>
      <c r="G903" s="201">
        <f>E903*F903</f>
        <v>0</v>
      </c>
      <c r="O903" s="195">
        <v>2</v>
      </c>
      <c r="AA903" s="167">
        <v>1</v>
      </c>
      <c r="AB903" s="167">
        <v>0</v>
      </c>
      <c r="AC903" s="167">
        <v>0</v>
      </c>
      <c r="AZ903" s="167">
        <v>4</v>
      </c>
      <c r="BA903" s="167">
        <f>IF(AZ903=1,G903,0)</f>
        <v>0</v>
      </c>
      <c r="BB903" s="167">
        <f>IF(AZ903=2,G903,0)</f>
        <v>0</v>
      </c>
      <c r="BC903" s="167">
        <f>IF(AZ903=3,G903,0)</f>
        <v>0</v>
      </c>
      <c r="BD903" s="167">
        <f>IF(AZ903=4,G903,0)</f>
        <v>0</v>
      </c>
      <c r="BE903" s="167">
        <f>IF(AZ903=5,G903,0)</f>
        <v>0</v>
      </c>
      <c r="CA903" s="202">
        <v>1</v>
      </c>
      <c r="CB903" s="202">
        <v>0</v>
      </c>
      <c r="CZ903" s="167">
        <v>0</v>
      </c>
    </row>
    <row r="904" spans="1:15" ht="12.75">
      <c r="A904" s="203"/>
      <c r="B904" s="205"/>
      <c r="C904" s="206" t="s">
        <v>73</v>
      </c>
      <c r="D904" s="207"/>
      <c r="E904" s="208">
        <v>1</v>
      </c>
      <c r="F904" s="209"/>
      <c r="G904" s="210"/>
      <c r="M904" s="204">
        <v>1</v>
      </c>
      <c r="O904" s="195"/>
    </row>
    <row r="905" spans="1:104" ht="12.75">
      <c r="A905" s="196">
        <v>314</v>
      </c>
      <c r="B905" s="197" t="s">
        <v>1123</v>
      </c>
      <c r="C905" s="198" t="s">
        <v>1124</v>
      </c>
      <c r="D905" s="199" t="s">
        <v>185</v>
      </c>
      <c r="E905" s="200">
        <v>1</v>
      </c>
      <c r="F905" s="200">
        <v>0</v>
      </c>
      <c r="G905" s="201">
        <f>E905*F905</f>
        <v>0</v>
      </c>
      <c r="O905" s="195">
        <v>2</v>
      </c>
      <c r="AA905" s="167">
        <v>1</v>
      </c>
      <c r="AB905" s="167">
        <v>9</v>
      </c>
      <c r="AC905" s="167">
        <v>9</v>
      </c>
      <c r="AZ905" s="167">
        <v>4</v>
      </c>
      <c r="BA905" s="167">
        <f>IF(AZ905=1,G905,0)</f>
        <v>0</v>
      </c>
      <c r="BB905" s="167">
        <f>IF(AZ905=2,G905,0)</f>
        <v>0</v>
      </c>
      <c r="BC905" s="167">
        <f>IF(AZ905=3,G905,0)</f>
        <v>0</v>
      </c>
      <c r="BD905" s="167">
        <f>IF(AZ905=4,G905,0)</f>
        <v>0</v>
      </c>
      <c r="BE905" s="167">
        <f>IF(AZ905=5,G905,0)</f>
        <v>0</v>
      </c>
      <c r="CA905" s="202">
        <v>1</v>
      </c>
      <c r="CB905" s="202">
        <v>9</v>
      </c>
      <c r="CZ905" s="167">
        <v>0</v>
      </c>
    </row>
    <row r="906" spans="1:15" ht="12.75">
      <c r="A906" s="203"/>
      <c r="B906" s="205"/>
      <c r="C906" s="206" t="s">
        <v>73</v>
      </c>
      <c r="D906" s="207"/>
      <c r="E906" s="208">
        <v>1</v>
      </c>
      <c r="F906" s="209"/>
      <c r="G906" s="210"/>
      <c r="M906" s="204">
        <v>1</v>
      </c>
      <c r="O906" s="195"/>
    </row>
    <row r="907" spans="1:104" ht="12.75">
      <c r="A907" s="196">
        <v>315</v>
      </c>
      <c r="B907" s="197" t="s">
        <v>1125</v>
      </c>
      <c r="C907" s="198" t="s">
        <v>1126</v>
      </c>
      <c r="D907" s="199" t="s">
        <v>287</v>
      </c>
      <c r="E907" s="200">
        <v>30</v>
      </c>
      <c r="F907" s="200">
        <v>0</v>
      </c>
      <c r="G907" s="201">
        <f>E907*F907</f>
        <v>0</v>
      </c>
      <c r="O907" s="195">
        <v>2</v>
      </c>
      <c r="AA907" s="167">
        <v>1</v>
      </c>
      <c r="AB907" s="167">
        <v>9</v>
      </c>
      <c r="AC907" s="167">
        <v>9</v>
      </c>
      <c r="AZ907" s="167">
        <v>4</v>
      </c>
      <c r="BA907" s="167">
        <f>IF(AZ907=1,G907,0)</f>
        <v>0</v>
      </c>
      <c r="BB907" s="167">
        <f>IF(AZ907=2,G907,0)</f>
        <v>0</v>
      </c>
      <c r="BC907" s="167">
        <f>IF(AZ907=3,G907,0)</f>
        <v>0</v>
      </c>
      <c r="BD907" s="167">
        <f>IF(AZ907=4,G907,0)</f>
        <v>0</v>
      </c>
      <c r="BE907" s="167">
        <f>IF(AZ907=5,G907,0)</f>
        <v>0</v>
      </c>
      <c r="CA907" s="202">
        <v>1</v>
      </c>
      <c r="CB907" s="202">
        <v>9</v>
      </c>
      <c r="CZ907" s="167">
        <v>0</v>
      </c>
    </row>
    <row r="908" spans="1:15" ht="12.75">
      <c r="A908" s="203"/>
      <c r="B908" s="205"/>
      <c r="C908" s="206" t="s">
        <v>1127</v>
      </c>
      <c r="D908" s="207"/>
      <c r="E908" s="208">
        <v>30</v>
      </c>
      <c r="F908" s="209"/>
      <c r="G908" s="210"/>
      <c r="M908" s="204">
        <v>30</v>
      </c>
      <c r="O908" s="195"/>
    </row>
    <row r="909" spans="1:104" ht="12.75">
      <c r="A909" s="196">
        <v>316</v>
      </c>
      <c r="B909" s="197" t="s">
        <v>1128</v>
      </c>
      <c r="C909" s="198" t="s">
        <v>1129</v>
      </c>
      <c r="D909" s="199" t="s">
        <v>287</v>
      </c>
      <c r="E909" s="200">
        <v>20</v>
      </c>
      <c r="F909" s="200">
        <v>0</v>
      </c>
      <c r="G909" s="201">
        <f>E909*F909</f>
        <v>0</v>
      </c>
      <c r="O909" s="195">
        <v>2</v>
      </c>
      <c r="AA909" s="167">
        <v>1</v>
      </c>
      <c r="AB909" s="167">
        <v>9</v>
      </c>
      <c r="AC909" s="167">
        <v>9</v>
      </c>
      <c r="AZ909" s="167">
        <v>4</v>
      </c>
      <c r="BA909" s="167">
        <f>IF(AZ909=1,G909,0)</f>
        <v>0</v>
      </c>
      <c r="BB909" s="167">
        <f>IF(AZ909=2,G909,0)</f>
        <v>0</v>
      </c>
      <c r="BC909" s="167">
        <f>IF(AZ909=3,G909,0)</f>
        <v>0</v>
      </c>
      <c r="BD909" s="167">
        <f>IF(AZ909=4,G909,0)</f>
        <v>0</v>
      </c>
      <c r="BE909" s="167">
        <f>IF(AZ909=5,G909,0)</f>
        <v>0</v>
      </c>
      <c r="CA909" s="202">
        <v>1</v>
      </c>
      <c r="CB909" s="202">
        <v>9</v>
      </c>
      <c r="CZ909" s="167">
        <v>0</v>
      </c>
    </row>
    <row r="910" spans="1:15" ht="12.75">
      <c r="A910" s="203"/>
      <c r="B910" s="205"/>
      <c r="C910" s="206" t="s">
        <v>1130</v>
      </c>
      <c r="D910" s="207"/>
      <c r="E910" s="208">
        <v>20</v>
      </c>
      <c r="F910" s="209"/>
      <c r="G910" s="210"/>
      <c r="M910" s="204">
        <v>20</v>
      </c>
      <c r="O910" s="195"/>
    </row>
    <row r="911" spans="1:104" ht="22.5">
      <c r="A911" s="196">
        <v>317</v>
      </c>
      <c r="B911" s="197" t="s">
        <v>1131</v>
      </c>
      <c r="C911" s="198" t="s">
        <v>1132</v>
      </c>
      <c r="D911" s="199" t="s">
        <v>287</v>
      </c>
      <c r="E911" s="200">
        <v>77.5</v>
      </c>
      <c r="F911" s="200">
        <v>0</v>
      </c>
      <c r="G911" s="201">
        <f>E911*F911</f>
        <v>0</v>
      </c>
      <c r="O911" s="195">
        <v>2</v>
      </c>
      <c r="AA911" s="167">
        <v>1</v>
      </c>
      <c r="AB911" s="167">
        <v>9</v>
      </c>
      <c r="AC911" s="167">
        <v>9</v>
      </c>
      <c r="AZ911" s="167">
        <v>4</v>
      </c>
      <c r="BA911" s="167">
        <f>IF(AZ911=1,G911,0)</f>
        <v>0</v>
      </c>
      <c r="BB911" s="167">
        <f>IF(AZ911=2,G911,0)</f>
        <v>0</v>
      </c>
      <c r="BC911" s="167">
        <f>IF(AZ911=3,G911,0)</f>
        <v>0</v>
      </c>
      <c r="BD911" s="167">
        <f>IF(AZ911=4,G911,0)</f>
        <v>0</v>
      </c>
      <c r="BE911" s="167">
        <f>IF(AZ911=5,G911,0)</f>
        <v>0</v>
      </c>
      <c r="CA911" s="202">
        <v>1</v>
      </c>
      <c r="CB911" s="202">
        <v>9</v>
      </c>
      <c r="CZ911" s="167">
        <v>0.00015</v>
      </c>
    </row>
    <row r="912" spans="1:15" ht="12.75">
      <c r="A912" s="203"/>
      <c r="B912" s="205"/>
      <c r="C912" s="206" t="s">
        <v>1133</v>
      </c>
      <c r="D912" s="207"/>
      <c r="E912" s="208">
        <v>77.5</v>
      </c>
      <c r="F912" s="209"/>
      <c r="G912" s="210"/>
      <c r="M912" s="204" t="s">
        <v>1133</v>
      </c>
      <c r="O912" s="195"/>
    </row>
    <row r="913" spans="1:104" ht="22.5">
      <c r="A913" s="196">
        <v>318</v>
      </c>
      <c r="B913" s="197" t="s">
        <v>1134</v>
      </c>
      <c r="C913" s="198" t="s">
        <v>1135</v>
      </c>
      <c r="D913" s="199" t="s">
        <v>287</v>
      </c>
      <c r="E913" s="200">
        <v>55</v>
      </c>
      <c r="F913" s="200">
        <v>0</v>
      </c>
      <c r="G913" s="201">
        <f>E913*F913</f>
        <v>0</v>
      </c>
      <c r="O913" s="195">
        <v>2</v>
      </c>
      <c r="AA913" s="167">
        <v>1</v>
      </c>
      <c r="AB913" s="167">
        <v>9</v>
      </c>
      <c r="AC913" s="167">
        <v>9</v>
      </c>
      <c r="AZ913" s="167">
        <v>4</v>
      </c>
      <c r="BA913" s="167">
        <f>IF(AZ913=1,G913,0)</f>
        <v>0</v>
      </c>
      <c r="BB913" s="167">
        <f>IF(AZ913=2,G913,0)</f>
        <v>0</v>
      </c>
      <c r="BC913" s="167">
        <f>IF(AZ913=3,G913,0)</f>
        <v>0</v>
      </c>
      <c r="BD913" s="167">
        <f>IF(AZ913=4,G913,0)</f>
        <v>0</v>
      </c>
      <c r="BE913" s="167">
        <f>IF(AZ913=5,G913,0)</f>
        <v>0</v>
      </c>
      <c r="CA913" s="202">
        <v>1</v>
      </c>
      <c r="CB913" s="202">
        <v>9</v>
      </c>
      <c r="CZ913" s="167">
        <v>0.00016</v>
      </c>
    </row>
    <row r="914" spans="1:15" ht="12.75">
      <c r="A914" s="203"/>
      <c r="B914" s="205"/>
      <c r="C914" s="206" t="s">
        <v>1108</v>
      </c>
      <c r="D914" s="207"/>
      <c r="E914" s="208">
        <v>55</v>
      </c>
      <c r="F914" s="209"/>
      <c r="G914" s="210"/>
      <c r="M914" s="204">
        <v>55</v>
      </c>
      <c r="O914" s="195"/>
    </row>
    <row r="915" spans="1:104" ht="22.5">
      <c r="A915" s="196">
        <v>319</v>
      </c>
      <c r="B915" s="197" t="s">
        <v>1136</v>
      </c>
      <c r="C915" s="198" t="s">
        <v>1137</v>
      </c>
      <c r="D915" s="199" t="s">
        <v>287</v>
      </c>
      <c r="E915" s="200">
        <v>621</v>
      </c>
      <c r="F915" s="200">
        <v>0</v>
      </c>
      <c r="G915" s="201">
        <f>E915*F915</f>
        <v>0</v>
      </c>
      <c r="O915" s="195">
        <v>2</v>
      </c>
      <c r="AA915" s="167">
        <v>1</v>
      </c>
      <c r="AB915" s="167">
        <v>9</v>
      </c>
      <c r="AC915" s="167">
        <v>9</v>
      </c>
      <c r="AZ915" s="167">
        <v>4</v>
      </c>
      <c r="BA915" s="167">
        <f>IF(AZ915=1,G915,0)</f>
        <v>0</v>
      </c>
      <c r="BB915" s="167">
        <f>IF(AZ915=2,G915,0)</f>
        <v>0</v>
      </c>
      <c r="BC915" s="167">
        <f>IF(AZ915=3,G915,0)</f>
        <v>0</v>
      </c>
      <c r="BD915" s="167">
        <f>IF(AZ915=4,G915,0)</f>
        <v>0</v>
      </c>
      <c r="BE915" s="167">
        <f>IF(AZ915=5,G915,0)</f>
        <v>0</v>
      </c>
      <c r="CA915" s="202">
        <v>1</v>
      </c>
      <c r="CB915" s="202">
        <v>9</v>
      </c>
      <c r="CZ915" s="167">
        <v>0.00017</v>
      </c>
    </row>
    <row r="916" spans="1:15" ht="12.75">
      <c r="A916" s="203"/>
      <c r="B916" s="205"/>
      <c r="C916" s="206" t="s">
        <v>1138</v>
      </c>
      <c r="D916" s="207"/>
      <c r="E916" s="208">
        <v>621</v>
      </c>
      <c r="F916" s="209"/>
      <c r="G916" s="210"/>
      <c r="M916" s="204">
        <v>621</v>
      </c>
      <c r="O916" s="195"/>
    </row>
    <row r="917" spans="1:104" ht="22.5">
      <c r="A917" s="196">
        <v>320</v>
      </c>
      <c r="B917" s="197" t="s">
        <v>1136</v>
      </c>
      <c r="C917" s="198" t="s">
        <v>1137</v>
      </c>
      <c r="D917" s="199" t="s">
        <v>287</v>
      </c>
      <c r="E917" s="200">
        <v>406</v>
      </c>
      <c r="F917" s="200">
        <v>0</v>
      </c>
      <c r="G917" s="201">
        <f>E917*F917</f>
        <v>0</v>
      </c>
      <c r="O917" s="195">
        <v>2</v>
      </c>
      <c r="AA917" s="167">
        <v>1</v>
      </c>
      <c r="AB917" s="167">
        <v>9</v>
      </c>
      <c r="AC917" s="167">
        <v>9</v>
      </c>
      <c r="AZ917" s="167">
        <v>4</v>
      </c>
      <c r="BA917" s="167">
        <f>IF(AZ917=1,G917,0)</f>
        <v>0</v>
      </c>
      <c r="BB917" s="167">
        <f>IF(AZ917=2,G917,0)</f>
        <v>0</v>
      </c>
      <c r="BC917" s="167">
        <f>IF(AZ917=3,G917,0)</f>
        <v>0</v>
      </c>
      <c r="BD917" s="167">
        <f>IF(AZ917=4,G917,0)</f>
        <v>0</v>
      </c>
      <c r="BE917" s="167">
        <f>IF(AZ917=5,G917,0)</f>
        <v>0</v>
      </c>
      <c r="CA917" s="202">
        <v>1</v>
      </c>
      <c r="CB917" s="202">
        <v>9</v>
      </c>
      <c r="CZ917" s="167">
        <v>0.00017</v>
      </c>
    </row>
    <row r="918" spans="1:15" ht="12.75">
      <c r="A918" s="203"/>
      <c r="B918" s="205"/>
      <c r="C918" s="206" t="s">
        <v>1139</v>
      </c>
      <c r="D918" s="207"/>
      <c r="E918" s="208">
        <v>406</v>
      </c>
      <c r="F918" s="209"/>
      <c r="G918" s="210"/>
      <c r="M918" s="204">
        <v>406</v>
      </c>
      <c r="O918" s="195"/>
    </row>
    <row r="919" spans="1:104" ht="22.5">
      <c r="A919" s="196">
        <v>321</v>
      </c>
      <c r="B919" s="197" t="s">
        <v>1140</v>
      </c>
      <c r="C919" s="198" t="s">
        <v>1141</v>
      </c>
      <c r="D919" s="199" t="s">
        <v>287</v>
      </c>
      <c r="E919" s="200">
        <v>186</v>
      </c>
      <c r="F919" s="200">
        <v>0</v>
      </c>
      <c r="G919" s="201">
        <f>E919*F919</f>
        <v>0</v>
      </c>
      <c r="O919" s="195">
        <v>2</v>
      </c>
      <c r="AA919" s="167">
        <v>1</v>
      </c>
      <c r="AB919" s="167">
        <v>9</v>
      </c>
      <c r="AC919" s="167">
        <v>9</v>
      </c>
      <c r="AZ919" s="167">
        <v>4</v>
      </c>
      <c r="BA919" s="167">
        <f>IF(AZ919=1,G919,0)</f>
        <v>0</v>
      </c>
      <c r="BB919" s="167">
        <f>IF(AZ919=2,G919,0)</f>
        <v>0</v>
      </c>
      <c r="BC919" s="167">
        <f>IF(AZ919=3,G919,0)</f>
        <v>0</v>
      </c>
      <c r="BD919" s="167">
        <f>IF(AZ919=4,G919,0)</f>
        <v>0</v>
      </c>
      <c r="BE919" s="167">
        <f>IF(AZ919=5,G919,0)</f>
        <v>0</v>
      </c>
      <c r="CA919" s="202">
        <v>1</v>
      </c>
      <c r="CB919" s="202">
        <v>9</v>
      </c>
      <c r="CZ919" s="167">
        <v>0.00022</v>
      </c>
    </row>
    <row r="920" spans="1:15" ht="12.75">
      <c r="A920" s="203"/>
      <c r="B920" s="205"/>
      <c r="C920" s="206" t="s">
        <v>1142</v>
      </c>
      <c r="D920" s="207"/>
      <c r="E920" s="208">
        <v>186</v>
      </c>
      <c r="F920" s="209"/>
      <c r="G920" s="210"/>
      <c r="M920" s="204">
        <v>186</v>
      </c>
      <c r="O920" s="195"/>
    </row>
    <row r="921" spans="1:104" ht="22.5">
      <c r="A921" s="196">
        <v>322</v>
      </c>
      <c r="B921" s="197" t="s">
        <v>1143</v>
      </c>
      <c r="C921" s="198" t="s">
        <v>1144</v>
      </c>
      <c r="D921" s="199" t="s">
        <v>287</v>
      </c>
      <c r="E921" s="200">
        <v>172</v>
      </c>
      <c r="F921" s="200">
        <v>0</v>
      </c>
      <c r="G921" s="201">
        <f>E921*F921</f>
        <v>0</v>
      </c>
      <c r="O921" s="195">
        <v>2</v>
      </c>
      <c r="AA921" s="167">
        <v>1</v>
      </c>
      <c r="AB921" s="167">
        <v>9</v>
      </c>
      <c r="AC921" s="167">
        <v>9</v>
      </c>
      <c r="AZ921" s="167">
        <v>4</v>
      </c>
      <c r="BA921" s="167">
        <f>IF(AZ921=1,G921,0)</f>
        <v>0</v>
      </c>
      <c r="BB921" s="167">
        <f>IF(AZ921=2,G921,0)</f>
        <v>0</v>
      </c>
      <c r="BC921" s="167">
        <f>IF(AZ921=3,G921,0)</f>
        <v>0</v>
      </c>
      <c r="BD921" s="167">
        <f>IF(AZ921=4,G921,0)</f>
        <v>0</v>
      </c>
      <c r="BE921" s="167">
        <f>IF(AZ921=5,G921,0)</f>
        <v>0</v>
      </c>
      <c r="CA921" s="202">
        <v>1</v>
      </c>
      <c r="CB921" s="202">
        <v>9</v>
      </c>
      <c r="CZ921" s="167">
        <v>0.00032</v>
      </c>
    </row>
    <row r="922" spans="1:15" ht="12.75">
      <c r="A922" s="203"/>
      <c r="B922" s="205"/>
      <c r="C922" s="206" t="s">
        <v>1145</v>
      </c>
      <c r="D922" s="207"/>
      <c r="E922" s="208">
        <v>172</v>
      </c>
      <c r="F922" s="209"/>
      <c r="G922" s="210"/>
      <c r="M922" s="204">
        <v>172</v>
      </c>
      <c r="O922" s="195"/>
    </row>
    <row r="923" spans="1:104" ht="22.5">
      <c r="A923" s="196">
        <v>323</v>
      </c>
      <c r="B923" s="197" t="s">
        <v>1146</v>
      </c>
      <c r="C923" s="198" t="s">
        <v>1147</v>
      </c>
      <c r="D923" s="199" t="s">
        <v>287</v>
      </c>
      <c r="E923" s="200">
        <v>20</v>
      </c>
      <c r="F923" s="200">
        <v>0</v>
      </c>
      <c r="G923" s="201">
        <f>E923*F923</f>
        <v>0</v>
      </c>
      <c r="O923" s="195">
        <v>2</v>
      </c>
      <c r="AA923" s="167">
        <v>1</v>
      </c>
      <c r="AB923" s="167">
        <v>9</v>
      </c>
      <c r="AC923" s="167">
        <v>9</v>
      </c>
      <c r="AZ923" s="167">
        <v>4</v>
      </c>
      <c r="BA923" s="167">
        <f>IF(AZ923=1,G923,0)</f>
        <v>0</v>
      </c>
      <c r="BB923" s="167">
        <f>IF(AZ923=2,G923,0)</f>
        <v>0</v>
      </c>
      <c r="BC923" s="167">
        <f>IF(AZ923=3,G923,0)</f>
        <v>0</v>
      </c>
      <c r="BD923" s="167">
        <f>IF(AZ923=4,G923,0)</f>
        <v>0</v>
      </c>
      <c r="BE923" s="167">
        <f>IF(AZ923=5,G923,0)</f>
        <v>0</v>
      </c>
      <c r="CA923" s="202">
        <v>1</v>
      </c>
      <c r="CB923" s="202">
        <v>9</v>
      </c>
      <c r="CZ923" s="167">
        <v>0.00027</v>
      </c>
    </row>
    <row r="924" spans="1:15" ht="12.75">
      <c r="A924" s="203"/>
      <c r="B924" s="205"/>
      <c r="C924" s="206" t="s">
        <v>1130</v>
      </c>
      <c r="D924" s="207"/>
      <c r="E924" s="208">
        <v>20</v>
      </c>
      <c r="F924" s="209"/>
      <c r="G924" s="210"/>
      <c r="M924" s="204">
        <v>20</v>
      </c>
      <c r="O924" s="195"/>
    </row>
    <row r="925" spans="1:104" ht="12.75">
      <c r="A925" s="196">
        <v>324</v>
      </c>
      <c r="B925" s="197" t="s">
        <v>1148</v>
      </c>
      <c r="C925" s="198" t="s">
        <v>1149</v>
      </c>
      <c r="D925" s="199" t="s">
        <v>185</v>
      </c>
      <c r="E925" s="200">
        <v>1</v>
      </c>
      <c r="F925" s="200">
        <v>0</v>
      </c>
      <c r="G925" s="201">
        <f>E925*F925</f>
        <v>0</v>
      </c>
      <c r="O925" s="195">
        <v>2</v>
      </c>
      <c r="AA925" s="167">
        <v>3</v>
      </c>
      <c r="AB925" s="167">
        <v>9</v>
      </c>
      <c r="AC925" s="167" t="s">
        <v>1148</v>
      </c>
      <c r="AZ925" s="167">
        <v>3</v>
      </c>
      <c r="BA925" s="167">
        <f>IF(AZ925=1,G925,0)</f>
        <v>0</v>
      </c>
      <c r="BB925" s="167">
        <f>IF(AZ925=2,G925,0)</f>
        <v>0</v>
      </c>
      <c r="BC925" s="167">
        <f>IF(AZ925=3,G925,0)</f>
        <v>0</v>
      </c>
      <c r="BD925" s="167">
        <f>IF(AZ925=4,G925,0)</f>
        <v>0</v>
      </c>
      <c r="BE925" s="167">
        <f>IF(AZ925=5,G925,0)</f>
        <v>0</v>
      </c>
      <c r="CA925" s="202">
        <v>3</v>
      </c>
      <c r="CB925" s="202">
        <v>9</v>
      </c>
      <c r="CZ925" s="167">
        <v>0</v>
      </c>
    </row>
    <row r="926" spans="1:15" ht="12.75">
      <c r="A926" s="203"/>
      <c r="B926" s="205"/>
      <c r="C926" s="206" t="s">
        <v>73</v>
      </c>
      <c r="D926" s="207"/>
      <c r="E926" s="208">
        <v>1</v>
      </c>
      <c r="F926" s="209"/>
      <c r="G926" s="210"/>
      <c r="M926" s="204">
        <v>1</v>
      </c>
      <c r="O926" s="195"/>
    </row>
    <row r="927" spans="1:104" ht="12.75">
      <c r="A927" s="196">
        <v>325</v>
      </c>
      <c r="B927" s="197" t="s">
        <v>1150</v>
      </c>
      <c r="C927" s="198" t="s">
        <v>1151</v>
      </c>
      <c r="D927" s="199" t="s">
        <v>185</v>
      </c>
      <c r="E927" s="200">
        <v>1</v>
      </c>
      <c r="F927" s="200">
        <v>0</v>
      </c>
      <c r="G927" s="201">
        <f>E927*F927</f>
        <v>0</v>
      </c>
      <c r="O927" s="195">
        <v>2</v>
      </c>
      <c r="AA927" s="167">
        <v>3</v>
      </c>
      <c r="AB927" s="167">
        <v>9</v>
      </c>
      <c r="AC927" s="167" t="s">
        <v>1150</v>
      </c>
      <c r="AZ927" s="167">
        <v>3</v>
      </c>
      <c r="BA927" s="167">
        <f>IF(AZ927=1,G927,0)</f>
        <v>0</v>
      </c>
      <c r="BB927" s="167">
        <f>IF(AZ927=2,G927,0)</f>
        <v>0</v>
      </c>
      <c r="BC927" s="167">
        <f>IF(AZ927=3,G927,0)</f>
        <v>0</v>
      </c>
      <c r="BD927" s="167">
        <f>IF(AZ927=4,G927,0)</f>
        <v>0</v>
      </c>
      <c r="BE927" s="167">
        <f>IF(AZ927=5,G927,0)</f>
        <v>0</v>
      </c>
      <c r="CA927" s="202">
        <v>3</v>
      </c>
      <c r="CB927" s="202">
        <v>9</v>
      </c>
      <c r="CZ927" s="167">
        <v>0</v>
      </c>
    </row>
    <row r="928" spans="1:15" ht="12.75">
      <c r="A928" s="203"/>
      <c r="B928" s="205"/>
      <c r="C928" s="206" t="s">
        <v>73</v>
      </c>
      <c r="D928" s="207"/>
      <c r="E928" s="208">
        <v>1</v>
      </c>
      <c r="F928" s="209"/>
      <c r="G928" s="210"/>
      <c r="M928" s="204">
        <v>1</v>
      </c>
      <c r="O928" s="195"/>
    </row>
    <row r="929" spans="1:104" ht="12.75">
      <c r="A929" s="196">
        <v>326</v>
      </c>
      <c r="B929" s="197" t="s">
        <v>1152</v>
      </c>
      <c r="C929" s="198" t="s">
        <v>1153</v>
      </c>
      <c r="D929" s="199" t="s">
        <v>185</v>
      </c>
      <c r="E929" s="200">
        <v>1</v>
      </c>
      <c r="F929" s="200">
        <v>0</v>
      </c>
      <c r="G929" s="201">
        <f>E929*F929</f>
        <v>0</v>
      </c>
      <c r="O929" s="195">
        <v>2</v>
      </c>
      <c r="AA929" s="167">
        <v>3</v>
      </c>
      <c r="AB929" s="167">
        <v>9</v>
      </c>
      <c r="AC929" s="167" t="s">
        <v>1152</v>
      </c>
      <c r="AZ929" s="167">
        <v>3</v>
      </c>
      <c r="BA929" s="167">
        <f>IF(AZ929=1,G929,0)</f>
        <v>0</v>
      </c>
      <c r="BB929" s="167">
        <f>IF(AZ929=2,G929,0)</f>
        <v>0</v>
      </c>
      <c r="BC929" s="167">
        <f>IF(AZ929=3,G929,0)</f>
        <v>0</v>
      </c>
      <c r="BD929" s="167">
        <f>IF(AZ929=4,G929,0)</f>
        <v>0</v>
      </c>
      <c r="BE929" s="167">
        <f>IF(AZ929=5,G929,0)</f>
        <v>0</v>
      </c>
      <c r="CA929" s="202">
        <v>3</v>
      </c>
      <c r="CB929" s="202">
        <v>9</v>
      </c>
      <c r="CZ929" s="167">
        <v>0</v>
      </c>
    </row>
    <row r="930" spans="1:15" ht="12.75">
      <c r="A930" s="203"/>
      <c r="B930" s="205"/>
      <c r="C930" s="206" t="s">
        <v>73</v>
      </c>
      <c r="D930" s="207"/>
      <c r="E930" s="208">
        <v>1</v>
      </c>
      <c r="F930" s="209"/>
      <c r="G930" s="210"/>
      <c r="M930" s="204">
        <v>1</v>
      </c>
      <c r="O930" s="195"/>
    </row>
    <row r="931" spans="1:104" ht="12.75">
      <c r="A931" s="196">
        <v>327</v>
      </c>
      <c r="B931" s="197" t="s">
        <v>1154</v>
      </c>
      <c r="C931" s="198" t="s">
        <v>1155</v>
      </c>
      <c r="D931" s="199" t="s">
        <v>185</v>
      </c>
      <c r="E931" s="200">
        <v>10</v>
      </c>
      <c r="F931" s="200">
        <v>0</v>
      </c>
      <c r="G931" s="201">
        <f>E931*F931</f>
        <v>0</v>
      </c>
      <c r="O931" s="195">
        <v>2</v>
      </c>
      <c r="AA931" s="167">
        <v>4</v>
      </c>
      <c r="AB931" s="167">
        <v>9</v>
      </c>
      <c r="AC931" s="167">
        <v>3411001</v>
      </c>
      <c r="AZ931" s="167">
        <v>4</v>
      </c>
      <c r="BA931" s="167">
        <f>IF(AZ931=1,G931,0)</f>
        <v>0</v>
      </c>
      <c r="BB931" s="167">
        <f>IF(AZ931=2,G931,0)</f>
        <v>0</v>
      </c>
      <c r="BC931" s="167">
        <f>IF(AZ931=3,G931,0)</f>
        <v>0</v>
      </c>
      <c r="BD931" s="167">
        <f>IF(AZ931=4,G931,0)</f>
        <v>0</v>
      </c>
      <c r="BE931" s="167">
        <f>IF(AZ931=5,G931,0)</f>
        <v>0</v>
      </c>
      <c r="CA931" s="202">
        <v>4</v>
      </c>
      <c r="CB931" s="202">
        <v>9</v>
      </c>
      <c r="CZ931" s="167">
        <v>0</v>
      </c>
    </row>
    <row r="932" spans="1:15" ht="12.75">
      <c r="A932" s="203"/>
      <c r="B932" s="205"/>
      <c r="C932" s="206" t="s">
        <v>303</v>
      </c>
      <c r="D932" s="207"/>
      <c r="E932" s="208">
        <v>10</v>
      </c>
      <c r="F932" s="209"/>
      <c r="G932" s="210"/>
      <c r="M932" s="204">
        <v>10</v>
      </c>
      <c r="O932" s="195"/>
    </row>
    <row r="933" spans="1:104" ht="12.75">
      <c r="A933" s="196">
        <v>328</v>
      </c>
      <c r="B933" s="197" t="s">
        <v>1156</v>
      </c>
      <c r="C933" s="198" t="s">
        <v>1157</v>
      </c>
      <c r="D933" s="199" t="s">
        <v>185</v>
      </c>
      <c r="E933" s="200">
        <v>26</v>
      </c>
      <c r="F933" s="200">
        <v>0</v>
      </c>
      <c r="G933" s="201">
        <f>E933*F933</f>
        <v>0</v>
      </c>
      <c r="O933" s="195">
        <v>2</v>
      </c>
      <c r="AA933" s="167">
        <v>4</v>
      </c>
      <c r="AB933" s="167">
        <v>9</v>
      </c>
      <c r="AC933" s="167">
        <v>3411002</v>
      </c>
      <c r="AZ933" s="167">
        <v>4</v>
      </c>
      <c r="BA933" s="167">
        <f>IF(AZ933=1,G933,0)</f>
        <v>0</v>
      </c>
      <c r="BB933" s="167">
        <f>IF(AZ933=2,G933,0)</f>
        <v>0</v>
      </c>
      <c r="BC933" s="167">
        <f>IF(AZ933=3,G933,0)</f>
        <v>0</v>
      </c>
      <c r="BD933" s="167">
        <f>IF(AZ933=4,G933,0)</f>
        <v>0</v>
      </c>
      <c r="BE933" s="167">
        <f>IF(AZ933=5,G933,0)</f>
        <v>0</v>
      </c>
      <c r="CA933" s="202">
        <v>4</v>
      </c>
      <c r="CB933" s="202">
        <v>9</v>
      </c>
      <c r="CZ933" s="167">
        <v>0</v>
      </c>
    </row>
    <row r="934" spans="1:15" ht="12.75">
      <c r="A934" s="203"/>
      <c r="B934" s="205"/>
      <c r="C934" s="206" t="s">
        <v>1158</v>
      </c>
      <c r="D934" s="207"/>
      <c r="E934" s="208">
        <v>26</v>
      </c>
      <c r="F934" s="209"/>
      <c r="G934" s="210"/>
      <c r="M934" s="204">
        <v>26</v>
      </c>
      <c r="O934" s="195"/>
    </row>
    <row r="935" spans="1:104" ht="12.75">
      <c r="A935" s="196">
        <v>329</v>
      </c>
      <c r="B935" s="197" t="s">
        <v>1159</v>
      </c>
      <c r="C935" s="198" t="s">
        <v>1160</v>
      </c>
      <c r="D935" s="199" t="s">
        <v>185</v>
      </c>
      <c r="E935" s="200">
        <v>10</v>
      </c>
      <c r="F935" s="200">
        <v>0</v>
      </c>
      <c r="G935" s="201">
        <f>E935*F935</f>
        <v>0</v>
      </c>
      <c r="O935" s="195">
        <v>2</v>
      </c>
      <c r="AA935" s="167">
        <v>4</v>
      </c>
      <c r="AB935" s="167">
        <v>9</v>
      </c>
      <c r="AC935" s="167">
        <v>3411003</v>
      </c>
      <c r="AZ935" s="167">
        <v>4</v>
      </c>
      <c r="BA935" s="167">
        <f>IF(AZ935=1,G935,0)</f>
        <v>0</v>
      </c>
      <c r="BB935" s="167">
        <f>IF(AZ935=2,G935,0)</f>
        <v>0</v>
      </c>
      <c r="BC935" s="167">
        <f>IF(AZ935=3,G935,0)</f>
        <v>0</v>
      </c>
      <c r="BD935" s="167">
        <f>IF(AZ935=4,G935,0)</f>
        <v>0</v>
      </c>
      <c r="BE935" s="167">
        <f>IF(AZ935=5,G935,0)</f>
        <v>0</v>
      </c>
      <c r="CA935" s="202">
        <v>4</v>
      </c>
      <c r="CB935" s="202">
        <v>9</v>
      </c>
      <c r="CZ935" s="167">
        <v>0</v>
      </c>
    </row>
    <row r="936" spans="1:15" ht="12.75">
      <c r="A936" s="203"/>
      <c r="B936" s="205"/>
      <c r="C936" s="206" t="s">
        <v>303</v>
      </c>
      <c r="D936" s="207"/>
      <c r="E936" s="208">
        <v>10</v>
      </c>
      <c r="F936" s="209"/>
      <c r="G936" s="210"/>
      <c r="M936" s="204">
        <v>10</v>
      </c>
      <c r="O936" s="195"/>
    </row>
    <row r="937" spans="1:104" ht="12.75">
      <c r="A937" s="196">
        <v>330</v>
      </c>
      <c r="B937" s="197" t="s">
        <v>1161</v>
      </c>
      <c r="C937" s="198" t="s">
        <v>1162</v>
      </c>
      <c r="D937" s="199" t="s">
        <v>185</v>
      </c>
      <c r="E937" s="200">
        <v>2</v>
      </c>
      <c r="F937" s="200">
        <v>0</v>
      </c>
      <c r="G937" s="201">
        <f>E937*F937</f>
        <v>0</v>
      </c>
      <c r="O937" s="195">
        <v>2</v>
      </c>
      <c r="AA937" s="167">
        <v>4</v>
      </c>
      <c r="AB937" s="167">
        <v>9</v>
      </c>
      <c r="AC937" s="167">
        <v>3411004</v>
      </c>
      <c r="AZ937" s="167">
        <v>4</v>
      </c>
      <c r="BA937" s="167">
        <f>IF(AZ937=1,G937,0)</f>
        <v>0</v>
      </c>
      <c r="BB937" s="167">
        <f>IF(AZ937=2,G937,0)</f>
        <v>0</v>
      </c>
      <c r="BC937" s="167">
        <f>IF(AZ937=3,G937,0)</f>
        <v>0</v>
      </c>
      <c r="BD937" s="167">
        <f>IF(AZ937=4,G937,0)</f>
        <v>0</v>
      </c>
      <c r="BE937" s="167">
        <f>IF(AZ937=5,G937,0)</f>
        <v>0</v>
      </c>
      <c r="CA937" s="202">
        <v>4</v>
      </c>
      <c r="CB937" s="202">
        <v>9</v>
      </c>
      <c r="CZ937" s="167">
        <v>0</v>
      </c>
    </row>
    <row r="938" spans="1:15" ht="12.75">
      <c r="A938" s="203"/>
      <c r="B938" s="205"/>
      <c r="C938" s="206" t="s">
        <v>144</v>
      </c>
      <c r="D938" s="207"/>
      <c r="E938" s="208">
        <v>2</v>
      </c>
      <c r="F938" s="209"/>
      <c r="G938" s="210"/>
      <c r="M938" s="204">
        <v>2</v>
      </c>
      <c r="O938" s="195"/>
    </row>
    <row r="939" spans="1:104" ht="12.75">
      <c r="A939" s="196">
        <v>331</v>
      </c>
      <c r="B939" s="197" t="s">
        <v>1163</v>
      </c>
      <c r="C939" s="198" t="s">
        <v>1164</v>
      </c>
      <c r="D939" s="199" t="s">
        <v>185</v>
      </c>
      <c r="E939" s="200">
        <v>9</v>
      </c>
      <c r="F939" s="200">
        <v>0</v>
      </c>
      <c r="G939" s="201">
        <f>E939*F939</f>
        <v>0</v>
      </c>
      <c r="O939" s="195">
        <v>2</v>
      </c>
      <c r="AA939" s="167">
        <v>4</v>
      </c>
      <c r="AB939" s="167">
        <v>9</v>
      </c>
      <c r="AC939" s="167">
        <v>3411005</v>
      </c>
      <c r="AZ939" s="167">
        <v>4</v>
      </c>
      <c r="BA939" s="167">
        <f>IF(AZ939=1,G939,0)</f>
        <v>0</v>
      </c>
      <c r="BB939" s="167">
        <f>IF(AZ939=2,G939,0)</f>
        <v>0</v>
      </c>
      <c r="BC939" s="167">
        <f>IF(AZ939=3,G939,0)</f>
        <v>0</v>
      </c>
      <c r="BD939" s="167">
        <f>IF(AZ939=4,G939,0)</f>
        <v>0</v>
      </c>
      <c r="BE939" s="167">
        <f>IF(AZ939=5,G939,0)</f>
        <v>0</v>
      </c>
      <c r="CA939" s="202">
        <v>4</v>
      </c>
      <c r="CB939" s="202">
        <v>9</v>
      </c>
      <c r="CZ939" s="167">
        <v>0</v>
      </c>
    </row>
    <row r="940" spans="1:15" ht="12.75">
      <c r="A940" s="203"/>
      <c r="B940" s="205"/>
      <c r="C940" s="206" t="s">
        <v>1165</v>
      </c>
      <c r="D940" s="207"/>
      <c r="E940" s="208">
        <v>9</v>
      </c>
      <c r="F940" s="209"/>
      <c r="G940" s="210"/>
      <c r="M940" s="204">
        <v>9</v>
      </c>
      <c r="O940" s="195"/>
    </row>
    <row r="941" spans="1:104" ht="12.75">
      <c r="A941" s="196">
        <v>332</v>
      </c>
      <c r="B941" s="197" t="s">
        <v>1166</v>
      </c>
      <c r="C941" s="198" t="s">
        <v>1167</v>
      </c>
      <c r="D941" s="199" t="s">
        <v>185</v>
      </c>
      <c r="E941" s="200">
        <v>9</v>
      </c>
      <c r="F941" s="200">
        <v>0</v>
      </c>
      <c r="G941" s="201">
        <f>E941*F941</f>
        <v>0</v>
      </c>
      <c r="O941" s="195">
        <v>2</v>
      </c>
      <c r="AA941" s="167">
        <v>4</v>
      </c>
      <c r="AB941" s="167">
        <v>9</v>
      </c>
      <c r="AC941" s="167">
        <v>3411006</v>
      </c>
      <c r="AZ941" s="167">
        <v>4</v>
      </c>
      <c r="BA941" s="167">
        <f>IF(AZ941=1,G941,0)</f>
        <v>0</v>
      </c>
      <c r="BB941" s="167">
        <f>IF(AZ941=2,G941,0)</f>
        <v>0</v>
      </c>
      <c r="BC941" s="167">
        <f>IF(AZ941=3,G941,0)</f>
        <v>0</v>
      </c>
      <c r="BD941" s="167">
        <f>IF(AZ941=4,G941,0)</f>
        <v>0</v>
      </c>
      <c r="BE941" s="167">
        <f>IF(AZ941=5,G941,0)</f>
        <v>0</v>
      </c>
      <c r="CA941" s="202">
        <v>4</v>
      </c>
      <c r="CB941" s="202">
        <v>9</v>
      </c>
      <c r="CZ941" s="167">
        <v>0</v>
      </c>
    </row>
    <row r="942" spans="1:15" ht="12.75">
      <c r="A942" s="203"/>
      <c r="B942" s="205"/>
      <c r="C942" s="206" t="s">
        <v>1165</v>
      </c>
      <c r="D942" s="207"/>
      <c r="E942" s="208">
        <v>9</v>
      </c>
      <c r="F942" s="209"/>
      <c r="G942" s="210"/>
      <c r="M942" s="204">
        <v>9</v>
      </c>
      <c r="O942" s="195"/>
    </row>
    <row r="943" spans="1:104" ht="12.75">
      <c r="A943" s="196">
        <v>333</v>
      </c>
      <c r="B943" s="197" t="s">
        <v>1168</v>
      </c>
      <c r="C943" s="198" t="s">
        <v>1169</v>
      </c>
      <c r="D943" s="199" t="s">
        <v>185</v>
      </c>
      <c r="E943" s="200">
        <v>1</v>
      </c>
      <c r="F943" s="200">
        <v>0</v>
      </c>
      <c r="G943" s="201">
        <f>E943*F943</f>
        <v>0</v>
      </c>
      <c r="O943" s="195">
        <v>2</v>
      </c>
      <c r="AA943" s="167">
        <v>4</v>
      </c>
      <c r="AB943" s="167">
        <v>9</v>
      </c>
      <c r="AC943" s="167">
        <v>35441000</v>
      </c>
      <c r="AZ943" s="167">
        <v>4</v>
      </c>
      <c r="BA943" s="167">
        <f>IF(AZ943=1,G943,0)</f>
        <v>0</v>
      </c>
      <c r="BB943" s="167">
        <f>IF(AZ943=2,G943,0)</f>
        <v>0</v>
      </c>
      <c r="BC943" s="167">
        <f>IF(AZ943=3,G943,0)</f>
        <v>0</v>
      </c>
      <c r="BD943" s="167">
        <f>IF(AZ943=4,G943,0)</f>
        <v>0</v>
      </c>
      <c r="BE943" s="167">
        <f>IF(AZ943=5,G943,0)</f>
        <v>0</v>
      </c>
      <c r="CA943" s="202">
        <v>4</v>
      </c>
      <c r="CB943" s="202">
        <v>9</v>
      </c>
      <c r="CZ943" s="167">
        <v>0.00215</v>
      </c>
    </row>
    <row r="944" spans="1:15" ht="12.75">
      <c r="A944" s="203"/>
      <c r="B944" s="205"/>
      <c r="C944" s="206" t="s">
        <v>73</v>
      </c>
      <c r="D944" s="207"/>
      <c r="E944" s="208">
        <v>1</v>
      </c>
      <c r="F944" s="209"/>
      <c r="G944" s="210"/>
      <c r="M944" s="204">
        <v>1</v>
      </c>
      <c r="O944" s="195"/>
    </row>
    <row r="945" spans="1:104" ht="12.75">
      <c r="A945" s="196">
        <v>334</v>
      </c>
      <c r="B945" s="197" t="s">
        <v>1170</v>
      </c>
      <c r="C945" s="198" t="s">
        <v>1171</v>
      </c>
      <c r="D945" s="199" t="s">
        <v>185</v>
      </c>
      <c r="E945" s="200">
        <v>1</v>
      </c>
      <c r="F945" s="200">
        <v>0</v>
      </c>
      <c r="G945" s="201">
        <f>E945*F945</f>
        <v>0</v>
      </c>
      <c r="O945" s="195">
        <v>2</v>
      </c>
      <c r="AA945" s="167">
        <v>4</v>
      </c>
      <c r="AB945" s="167">
        <v>9</v>
      </c>
      <c r="AC945" s="167">
        <v>35441020</v>
      </c>
      <c r="AZ945" s="167">
        <v>4</v>
      </c>
      <c r="BA945" s="167">
        <f>IF(AZ945=1,G945,0)</f>
        <v>0</v>
      </c>
      <c r="BB945" s="167">
        <f>IF(AZ945=2,G945,0)</f>
        <v>0</v>
      </c>
      <c r="BC945" s="167">
        <f>IF(AZ945=3,G945,0)</f>
        <v>0</v>
      </c>
      <c r="BD945" s="167">
        <f>IF(AZ945=4,G945,0)</f>
        <v>0</v>
      </c>
      <c r="BE945" s="167">
        <f>IF(AZ945=5,G945,0)</f>
        <v>0</v>
      </c>
      <c r="CA945" s="202">
        <v>4</v>
      </c>
      <c r="CB945" s="202">
        <v>9</v>
      </c>
      <c r="CZ945" s="167">
        <v>0.00318</v>
      </c>
    </row>
    <row r="946" spans="1:15" ht="12.75">
      <c r="A946" s="203"/>
      <c r="B946" s="205"/>
      <c r="C946" s="206" t="s">
        <v>73</v>
      </c>
      <c r="D946" s="207"/>
      <c r="E946" s="208">
        <v>1</v>
      </c>
      <c r="F946" s="209"/>
      <c r="G946" s="210"/>
      <c r="M946" s="204">
        <v>1</v>
      </c>
      <c r="O946" s="195"/>
    </row>
    <row r="947" spans="1:104" ht="12.75">
      <c r="A947" s="196">
        <v>335</v>
      </c>
      <c r="B947" s="197" t="s">
        <v>1172</v>
      </c>
      <c r="C947" s="198" t="s">
        <v>1173</v>
      </c>
      <c r="D947" s="199" t="s">
        <v>61</v>
      </c>
      <c r="E947" s="200">
        <v>984.863</v>
      </c>
      <c r="F947" s="200">
        <v>0</v>
      </c>
      <c r="G947" s="201">
        <f>E947*F947</f>
        <v>0</v>
      </c>
      <c r="O947" s="195">
        <v>2</v>
      </c>
      <c r="AA947" s="167">
        <v>9</v>
      </c>
      <c r="AB947" s="167">
        <v>13</v>
      </c>
      <c r="AC947" s="167">
        <v>4</v>
      </c>
      <c r="AZ947" s="167">
        <v>3</v>
      </c>
      <c r="BA947" s="167">
        <f>IF(AZ947=1,G947,0)</f>
        <v>0</v>
      </c>
      <c r="BB947" s="167">
        <f>IF(AZ947=2,G947,0)</f>
        <v>0</v>
      </c>
      <c r="BC947" s="167">
        <f>IF(AZ947=3,G947,0)</f>
        <v>0</v>
      </c>
      <c r="BD947" s="167">
        <f>IF(AZ947=4,G947,0)</f>
        <v>0</v>
      </c>
      <c r="BE947" s="167">
        <f>IF(AZ947=5,G947,0)</f>
        <v>0</v>
      </c>
      <c r="CA947" s="202">
        <v>9</v>
      </c>
      <c r="CB947" s="202">
        <v>13</v>
      </c>
      <c r="CZ947" s="167">
        <v>0</v>
      </c>
    </row>
    <row r="948" spans="1:104" ht="12.75">
      <c r="A948" s="196">
        <v>336</v>
      </c>
      <c r="B948" s="197" t="s">
        <v>1174</v>
      </c>
      <c r="C948" s="198" t="s">
        <v>1175</v>
      </c>
      <c r="D948" s="199" t="s">
        <v>61</v>
      </c>
      <c r="E948" s="200">
        <v>946.8097</v>
      </c>
      <c r="F948" s="200">
        <v>0</v>
      </c>
      <c r="G948" s="201">
        <f>E948*F948</f>
        <v>0</v>
      </c>
      <c r="O948" s="195">
        <v>2</v>
      </c>
      <c r="AA948" s="167">
        <v>9</v>
      </c>
      <c r="AB948" s="167">
        <v>17</v>
      </c>
      <c r="AC948" s="167">
        <v>4</v>
      </c>
      <c r="AZ948" s="167">
        <v>4</v>
      </c>
      <c r="BA948" s="167">
        <f>IF(AZ948=1,G948,0)</f>
        <v>0</v>
      </c>
      <c r="BB948" s="167">
        <f>IF(AZ948=2,G948,0)</f>
        <v>0</v>
      </c>
      <c r="BC948" s="167">
        <f>IF(AZ948=3,G948,0)</f>
        <v>0</v>
      </c>
      <c r="BD948" s="167">
        <f>IF(AZ948=4,G948,0)</f>
        <v>0</v>
      </c>
      <c r="BE948" s="167">
        <f>IF(AZ948=5,G948,0)</f>
        <v>0</v>
      </c>
      <c r="CA948" s="202">
        <v>9</v>
      </c>
      <c r="CB948" s="202">
        <v>17</v>
      </c>
      <c r="CZ948" s="167">
        <v>0</v>
      </c>
    </row>
    <row r="949" spans="1:104" ht="12.75">
      <c r="A949" s="196">
        <v>337</v>
      </c>
      <c r="B949" s="197" t="s">
        <v>1176</v>
      </c>
      <c r="C949" s="198" t="s">
        <v>1177</v>
      </c>
      <c r="D949" s="199" t="s">
        <v>61</v>
      </c>
      <c r="E949" s="200">
        <v>2364.547491</v>
      </c>
      <c r="F949" s="200">
        <v>0</v>
      </c>
      <c r="G949" s="201">
        <f>E949*F949</f>
        <v>0</v>
      </c>
      <c r="O949" s="195">
        <v>2</v>
      </c>
      <c r="AA949" s="167">
        <v>9</v>
      </c>
      <c r="AB949" s="167">
        <v>18</v>
      </c>
      <c r="AC949" s="167">
        <v>4</v>
      </c>
      <c r="AZ949" s="167">
        <v>4</v>
      </c>
      <c r="BA949" s="167">
        <f>IF(AZ949=1,G949,0)</f>
        <v>0</v>
      </c>
      <c r="BB949" s="167">
        <f>IF(AZ949=2,G949,0)</f>
        <v>0</v>
      </c>
      <c r="BC949" s="167">
        <f>IF(AZ949=3,G949,0)</f>
        <v>0</v>
      </c>
      <c r="BD949" s="167">
        <f>IF(AZ949=4,G949,0)</f>
        <v>0</v>
      </c>
      <c r="BE949" s="167">
        <f>IF(AZ949=5,G949,0)</f>
        <v>0</v>
      </c>
      <c r="CA949" s="202">
        <v>9</v>
      </c>
      <c r="CB949" s="202">
        <v>18</v>
      </c>
      <c r="CZ949" s="167">
        <v>0</v>
      </c>
    </row>
    <row r="950" spans="1:104" ht="12.75">
      <c r="A950" s="196">
        <v>338</v>
      </c>
      <c r="B950" s="197" t="s">
        <v>1178</v>
      </c>
      <c r="C950" s="198" t="s">
        <v>1179</v>
      </c>
      <c r="D950" s="199" t="s">
        <v>719</v>
      </c>
      <c r="E950" s="200">
        <v>20</v>
      </c>
      <c r="F950" s="200">
        <v>0</v>
      </c>
      <c r="G950" s="201">
        <f>E950*F950</f>
        <v>0</v>
      </c>
      <c r="O950" s="195">
        <v>2</v>
      </c>
      <c r="AA950" s="167">
        <v>10</v>
      </c>
      <c r="AB950" s="167">
        <v>0</v>
      </c>
      <c r="AC950" s="167">
        <v>8</v>
      </c>
      <c r="AZ950" s="167">
        <v>5</v>
      </c>
      <c r="BA950" s="167">
        <f>IF(AZ950=1,G950,0)</f>
        <v>0</v>
      </c>
      <c r="BB950" s="167">
        <f>IF(AZ950=2,G950,0)</f>
        <v>0</v>
      </c>
      <c r="BC950" s="167">
        <f>IF(AZ950=3,G950,0)</f>
        <v>0</v>
      </c>
      <c r="BD950" s="167">
        <f>IF(AZ950=4,G950,0)</f>
        <v>0</v>
      </c>
      <c r="BE950" s="167">
        <f>IF(AZ950=5,G950,0)</f>
        <v>0</v>
      </c>
      <c r="CA950" s="202">
        <v>10</v>
      </c>
      <c r="CB950" s="202">
        <v>0</v>
      </c>
      <c r="CZ950" s="167">
        <v>0</v>
      </c>
    </row>
    <row r="951" spans="1:15" ht="12.75">
      <c r="A951" s="203"/>
      <c r="B951" s="205"/>
      <c r="C951" s="206" t="s">
        <v>1130</v>
      </c>
      <c r="D951" s="207"/>
      <c r="E951" s="208">
        <v>20</v>
      </c>
      <c r="F951" s="209"/>
      <c r="G951" s="210"/>
      <c r="M951" s="204">
        <v>20</v>
      </c>
      <c r="O951" s="195"/>
    </row>
    <row r="952" spans="1:57" ht="12.75">
      <c r="A952" s="211"/>
      <c r="B952" s="212" t="s">
        <v>75</v>
      </c>
      <c r="C952" s="213" t="str">
        <f>CONCATENATE(B875," ",C875)</f>
        <v>M21 Elektromontáže</v>
      </c>
      <c r="D952" s="214"/>
      <c r="E952" s="215"/>
      <c r="F952" s="216"/>
      <c r="G952" s="217">
        <f>SUM(G875:G951)</f>
        <v>0</v>
      </c>
      <c r="O952" s="195">
        <v>4</v>
      </c>
      <c r="BA952" s="218">
        <f>SUM(BA875:BA951)</f>
        <v>0</v>
      </c>
      <c r="BB952" s="218">
        <f>SUM(BB875:BB951)</f>
        <v>0</v>
      </c>
      <c r="BC952" s="218">
        <f>SUM(BC875:BC951)</f>
        <v>0</v>
      </c>
      <c r="BD952" s="218">
        <f>SUM(BD875:BD951)</f>
        <v>0</v>
      </c>
      <c r="BE952" s="218">
        <f>SUM(BE875:BE951)</f>
        <v>0</v>
      </c>
    </row>
    <row r="953" spans="1:15" ht="12.75">
      <c r="A953" s="188" t="s">
        <v>72</v>
      </c>
      <c r="B953" s="189" t="s">
        <v>1180</v>
      </c>
      <c r="C953" s="190" t="s">
        <v>1181</v>
      </c>
      <c r="D953" s="191"/>
      <c r="E953" s="192"/>
      <c r="F953" s="192"/>
      <c r="G953" s="193"/>
      <c r="H953" s="194"/>
      <c r="I953" s="194"/>
      <c r="O953" s="195">
        <v>1</v>
      </c>
    </row>
    <row r="954" spans="1:104" ht="12.75">
      <c r="A954" s="196">
        <v>339</v>
      </c>
      <c r="B954" s="197" t="s">
        <v>1182</v>
      </c>
      <c r="C954" s="198" t="s">
        <v>1183</v>
      </c>
      <c r="D954" s="199" t="s">
        <v>287</v>
      </c>
      <c r="E954" s="200">
        <v>115.5065</v>
      </c>
      <c r="F954" s="200">
        <v>0</v>
      </c>
      <c r="G954" s="201">
        <f>E954*F954</f>
        <v>0</v>
      </c>
      <c r="O954" s="195">
        <v>2</v>
      </c>
      <c r="AA954" s="167">
        <v>1</v>
      </c>
      <c r="AB954" s="167">
        <v>9</v>
      </c>
      <c r="AC954" s="167">
        <v>9</v>
      </c>
      <c r="AZ954" s="167">
        <v>4</v>
      </c>
      <c r="BA954" s="167">
        <f>IF(AZ954=1,G954,0)</f>
        <v>0</v>
      </c>
      <c r="BB954" s="167">
        <f>IF(AZ954=2,G954,0)</f>
        <v>0</v>
      </c>
      <c r="BC954" s="167">
        <f>IF(AZ954=3,G954,0)</f>
        <v>0</v>
      </c>
      <c r="BD954" s="167">
        <f>IF(AZ954=4,G954,0)</f>
        <v>0</v>
      </c>
      <c r="BE954" s="167">
        <f>IF(AZ954=5,G954,0)</f>
        <v>0</v>
      </c>
      <c r="CA954" s="202">
        <v>1</v>
      </c>
      <c r="CB954" s="202">
        <v>9</v>
      </c>
      <c r="CZ954" s="167">
        <v>0</v>
      </c>
    </row>
    <row r="955" spans="1:15" ht="12.75">
      <c r="A955" s="203"/>
      <c r="B955" s="205"/>
      <c r="C955" s="206" t="s">
        <v>1184</v>
      </c>
      <c r="D955" s="207"/>
      <c r="E955" s="208">
        <v>0</v>
      </c>
      <c r="F955" s="209"/>
      <c r="G955" s="210"/>
      <c r="M955" s="204" t="s">
        <v>1184</v>
      </c>
      <c r="O955" s="195"/>
    </row>
    <row r="956" spans="1:15" ht="12.75">
      <c r="A956" s="203"/>
      <c r="B956" s="205"/>
      <c r="C956" s="206" t="s">
        <v>1185</v>
      </c>
      <c r="D956" s="207"/>
      <c r="E956" s="208">
        <v>49.7015</v>
      </c>
      <c r="F956" s="209"/>
      <c r="G956" s="210"/>
      <c r="M956" s="204" t="s">
        <v>1185</v>
      </c>
      <c r="O956" s="195"/>
    </row>
    <row r="957" spans="1:15" ht="12.75">
      <c r="A957" s="203"/>
      <c r="B957" s="205"/>
      <c r="C957" s="206" t="s">
        <v>1186</v>
      </c>
      <c r="D957" s="207"/>
      <c r="E957" s="208">
        <v>45.582</v>
      </c>
      <c r="F957" s="209"/>
      <c r="G957" s="210"/>
      <c r="M957" s="204" t="s">
        <v>1186</v>
      </c>
      <c r="O957" s="195"/>
    </row>
    <row r="958" spans="1:15" ht="12.75">
      <c r="A958" s="203"/>
      <c r="B958" s="205"/>
      <c r="C958" s="206" t="s">
        <v>1187</v>
      </c>
      <c r="D958" s="207"/>
      <c r="E958" s="208">
        <v>20.223</v>
      </c>
      <c r="F958" s="209"/>
      <c r="G958" s="210"/>
      <c r="M958" s="204" t="s">
        <v>1187</v>
      </c>
      <c r="O958" s="195"/>
    </row>
    <row r="959" spans="1:104" ht="22.5">
      <c r="A959" s="196">
        <v>340</v>
      </c>
      <c r="B959" s="197" t="s">
        <v>1188</v>
      </c>
      <c r="C959" s="198" t="s">
        <v>1189</v>
      </c>
      <c r="D959" s="199" t="s">
        <v>287</v>
      </c>
      <c r="E959" s="200">
        <v>30</v>
      </c>
      <c r="F959" s="200">
        <v>0</v>
      </c>
      <c r="G959" s="201">
        <f>E959*F959</f>
        <v>0</v>
      </c>
      <c r="O959" s="195">
        <v>2</v>
      </c>
      <c r="AA959" s="167">
        <v>1</v>
      </c>
      <c r="AB959" s="167">
        <v>9</v>
      </c>
      <c r="AC959" s="167">
        <v>9</v>
      </c>
      <c r="AZ959" s="167">
        <v>4</v>
      </c>
      <c r="BA959" s="167">
        <f>IF(AZ959=1,G959,0)</f>
        <v>0</v>
      </c>
      <c r="BB959" s="167">
        <f>IF(AZ959=2,G959,0)</f>
        <v>0</v>
      </c>
      <c r="BC959" s="167">
        <f>IF(AZ959=3,G959,0)</f>
        <v>0</v>
      </c>
      <c r="BD959" s="167">
        <f>IF(AZ959=4,G959,0)</f>
        <v>0</v>
      </c>
      <c r="BE959" s="167">
        <f>IF(AZ959=5,G959,0)</f>
        <v>0</v>
      </c>
      <c r="CA959" s="202">
        <v>1</v>
      </c>
      <c r="CB959" s="202">
        <v>9</v>
      </c>
      <c r="CZ959" s="167">
        <v>0.00105</v>
      </c>
    </row>
    <row r="960" spans="1:15" ht="12.75">
      <c r="A960" s="203"/>
      <c r="B960" s="205"/>
      <c r="C960" s="206" t="s">
        <v>1127</v>
      </c>
      <c r="D960" s="207"/>
      <c r="E960" s="208">
        <v>30</v>
      </c>
      <c r="F960" s="209"/>
      <c r="G960" s="210"/>
      <c r="M960" s="204">
        <v>30</v>
      </c>
      <c r="O960" s="195"/>
    </row>
    <row r="961" spans="1:104" ht="22.5">
      <c r="A961" s="196">
        <v>341</v>
      </c>
      <c r="B961" s="197" t="s">
        <v>1190</v>
      </c>
      <c r="C961" s="198" t="s">
        <v>1191</v>
      </c>
      <c r="D961" s="199" t="s">
        <v>287</v>
      </c>
      <c r="E961" s="200">
        <v>115</v>
      </c>
      <c r="F961" s="200">
        <v>0</v>
      </c>
      <c r="G961" s="201">
        <f>E961*F961</f>
        <v>0</v>
      </c>
      <c r="O961" s="195">
        <v>2</v>
      </c>
      <c r="AA961" s="167">
        <v>1</v>
      </c>
      <c r="AB961" s="167">
        <v>9</v>
      </c>
      <c r="AC961" s="167">
        <v>9</v>
      </c>
      <c r="AZ961" s="167">
        <v>4</v>
      </c>
      <c r="BA961" s="167">
        <f>IF(AZ961=1,G961,0)</f>
        <v>0</v>
      </c>
      <c r="BB961" s="167">
        <f>IF(AZ961=2,G961,0)</f>
        <v>0</v>
      </c>
      <c r="BC961" s="167">
        <f>IF(AZ961=3,G961,0)</f>
        <v>0</v>
      </c>
      <c r="BD961" s="167">
        <f>IF(AZ961=4,G961,0)</f>
        <v>0</v>
      </c>
      <c r="BE961" s="167">
        <f>IF(AZ961=5,G961,0)</f>
        <v>0</v>
      </c>
      <c r="CA961" s="202">
        <v>1</v>
      </c>
      <c r="CB961" s="202">
        <v>9</v>
      </c>
      <c r="CZ961" s="167">
        <v>0.0011</v>
      </c>
    </row>
    <row r="962" spans="1:15" ht="12.75">
      <c r="A962" s="203"/>
      <c r="B962" s="205"/>
      <c r="C962" s="206" t="s">
        <v>1192</v>
      </c>
      <c r="D962" s="207"/>
      <c r="E962" s="208">
        <v>115</v>
      </c>
      <c r="F962" s="209"/>
      <c r="G962" s="210"/>
      <c r="M962" s="204">
        <v>115</v>
      </c>
      <c r="O962" s="195"/>
    </row>
    <row r="963" spans="1:104" ht="12.75">
      <c r="A963" s="196">
        <v>342</v>
      </c>
      <c r="B963" s="197" t="s">
        <v>1193</v>
      </c>
      <c r="C963" s="198" t="s">
        <v>1194</v>
      </c>
      <c r="D963" s="199" t="s">
        <v>185</v>
      </c>
      <c r="E963" s="200">
        <v>1</v>
      </c>
      <c r="F963" s="200">
        <v>0</v>
      </c>
      <c r="G963" s="201">
        <f>E963*F963</f>
        <v>0</v>
      </c>
      <c r="O963" s="195">
        <v>2</v>
      </c>
      <c r="AA963" s="167">
        <v>1</v>
      </c>
      <c r="AB963" s="167">
        <v>9</v>
      </c>
      <c r="AC963" s="167">
        <v>9</v>
      </c>
      <c r="AZ963" s="167">
        <v>4</v>
      </c>
      <c r="BA963" s="167">
        <f>IF(AZ963=1,G963,0)</f>
        <v>0</v>
      </c>
      <c r="BB963" s="167">
        <f>IF(AZ963=2,G963,0)</f>
        <v>0</v>
      </c>
      <c r="BC963" s="167">
        <f>IF(AZ963=3,G963,0)</f>
        <v>0</v>
      </c>
      <c r="BD963" s="167">
        <f>IF(AZ963=4,G963,0)</f>
        <v>0</v>
      </c>
      <c r="BE963" s="167">
        <f>IF(AZ963=5,G963,0)</f>
        <v>0</v>
      </c>
      <c r="CA963" s="202">
        <v>1</v>
      </c>
      <c r="CB963" s="202">
        <v>9</v>
      </c>
      <c r="CZ963" s="167">
        <v>0</v>
      </c>
    </row>
    <row r="964" spans="1:15" ht="12.75">
      <c r="A964" s="203"/>
      <c r="B964" s="205"/>
      <c r="C964" s="206" t="s">
        <v>73</v>
      </c>
      <c r="D964" s="207"/>
      <c r="E964" s="208">
        <v>1</v>
      </c>
      <c r="F964" s="209"/>
      <c r="G964" s="210"/>
      <c r="M964" s="204">
        <v>1</v>
      </c>
      <c r="O964" s="195"/>
    </row>
    <row r="965" spans="1:104" ht="12.75">
      <c r="A965" s="196">
        <v>343</v>
      </c>
      <c r="B965" s="197" t="s">
        <v>1195</v>
      </c>
      <c r="C965" s="198" t="s">
        <v>1196</v>
      </c>
      <c r="D965" s="199" t="s">
        <v>185</v>
      </c>
      <c r="E965" s="200">
        <v>1</v>
      </c>
      <c r="F965" s="200">
        <v>0</v>
      </c>
      <c r="G965" s="201">
        <f>E965*F965</f>
        <v>0</v>
      </c>
      <c r="O965" s="195">
        <v>2</v>
      </c>
      <c r="AA965" s="167">
        <v>1</v>
      </c>
      <c r="AB965" s="167">
        <v>9</v>
      </c>
      <c r="AC965" s="167">
        <v>9</v>
      </c>
      <c r="AZ965" s="167">
        <v>4</v>
      </c>
      <c r="BA965" s="167">
        <f>IF(AZ965=1,G965,0)</f>
        <v>0</v>
      </c>
      <c r="BB965" s="167">
        <f>IF(AZ965=2,G965,0)</f>
        <v>0</v>
      </c>
      <c r="BC965" s="167">
        <f>IF(AZ965=3,G965,0)</f>
        <v>0</v>
      </c>
      <c r="BD965" s="167">
        <f>IF(AZ965=4,G965,0)</f>
        <v>0</v>
      </c>
      <c r="BE965" s="167">
        <f>IF(AZ965=5,G965,0)</f>
        <v>0</v>
      </c>
      <c r="CA965" s="202">
        <v>1</v>
      </c>
      <c r="CB965" s="202">
        <v>9</v>
      </c>
      <c r="CZ965" s="167">
        <v>0</v>
      </c>
    </row>
    <row r="966" spans="1:15" ht="12.75">
      <c r="A966" s="203"/>
      <c r="B966" s="205"/>
      <c r="C966" s="206" t="s">
        <v>73</v>
      </c>
      <c r="D966" s="207"/>
      <c r="E966" s="208">
        <v>1</v>
      </c>
      <c r="F966" s="209"/>
      <c r="G966" s="210"/>
      <c r="M966" s="204">
        <v>1</v>
      </c>
      <c r="O966" s="195"/>
    </row>
    <row r="967" spans="1:104" ht="22.5">
      <c r="A967" s="196">
        <v>344</v>
      </c>
      <c r="B967" s="197" t="s">
        <v>1197</v>
      </c>
      <c r="C967" s="198" t="s">
        <v>1198</v>
      </c>
      <c r="D967" s="199" t="s">
        <v>185</v>
      </c>
      <c r="E967" s="200">
        <v>4</v>
      </c>
      <c r="F967" s="200">
        <v>0</v>
      </c>
      <c r="G967" s="201">
        <f>E967*F967</f>
        <v>0</v>
      </c>
      <c r="O967" s="195">
        <v>2</v>
      </c>
      <c r="AA967" s="167">
        <v>1</v>
      </c>
      <c r="AB967" s="167">
        <v>9</v>
      </c>
      <c r="AC967" s="167">
        <v>9</v>
      </c>
      <c r="AZ967" s="167">
        <v>4</v>
      </c>
      <c r="BA967" s="167">
        <f>IF(AZ967=1,G967,0)</f>
        <v>0</v>
      </c>
      <c r="BB967" s="167">
        <f>IF(AZ967=2,G967,0)</f>
        <v>0</v>
      </c>
      <c r="BC967" s="167">
        <f>IF(AZ967=3,G967,0)</f>
        <v>0</v>
      </c>
      <c r="BD967" s="167">
        <f>IF(AZ967=4,G967,0)</f>
        <v>0</v>
      </c>
      <c r="BE967" s="167">
        <f>IF(AZ967=5,G967,0)</f>
        <v>0</v>
      </c>
      <c r="CA967" s="202">
        <v>1</v>
      </c>
      <c r="CB967" s="202">
        <v>9</v>
      </c>
      <c r="CZ967" s="167">
        <v>0.00028</v>
      </c>
    </row>
    <row r="968" spans="1:15" ht="12.75">
      <c r="A968" s="203"/>
      <c r="B968" s="205"/>
      <c r="C968" s="206" t="s">
        <v>220</v>
      </c>
      <c r="D968" s="207"/>
      <c r="E968" s="208">
        <v>4</v>
      </c>
      <c r="F968" s="209"/>
      <c r="G968" s="210"/>
      <c r="M968" s="204">
        <v>4</v>
      </c>
      <c r="O968" s="195"/>
    </row>
    <row r="969" spans="1:104" ht="22.5">
      <c r="A969" s="196">
        <v>345</v>
      </c>
      <c r="B969" s="197" t="s">
        <v>1199</v>
      </c>
      <c r="C969" s="198" t="s">
        <v>1200</v>
      </c>
      <c r="D969" s="199" t="s">
        <v>185</v>
      </c>
      <c r="E969" s="200">
        <v>22</v>
      </c>
      <c r="F969" s="200">
        <v>0</v>
      </c>
      <c r="G969" s="201">
        <f>E969*F969</f>
        <v>0</v>
      </c>
      <c r="O969" s="195">
        <v>2</v>
      </c>
      <c r="AA969" s="167">
        <v>1</v>
      </c>
      <c r="AB969" s="167">
        <v>9</v>
      </c>
      <c r="AC969" s="167">
        <v>9</v>
      </c>
      <c r="AZ969" s="167">
        <v>4</v>
      </c>
      <c r="BA969" s="167">
        <f>IF(AZ969=1,G969,0)</f>
        <v>0</v>
      </c>
      <c r="BB969" s="167">
        <f>IF(AZ969=2,G969,0)</f>
        <v>0</v>
      </c>
      <c r="BC969" s="167">
        <f>IF(AZ969=3,G969,0)</f>
        <v>0</v>
      </c>
      <c r="BD969" s="167">
        <f>IF(AZ969=4,G969,0)</f>
        <v>0</v>
      </c>
      <c r="BE969" s="167">
        <f>IF(AZ969=5,G969,0)</f>
        <v>0</v>
      </c>
      <c r="CA969" s="202">
        <v>1</v>
      </c>
      <c r="CB969" s="202">
        <v>9</v>
      </c>
      <c r="CZ969" s="167">
        <v>0.00022</v>
      </c>
    </row>
    <row r="970" spans="1:15" ht="12.75">
      <c r="A970" s="203"/>
      <c r="B970" s="205"/>
      <c r="C970" s="206" t="s">
        <v>1201</v>
      </c>
      <c r="D970" s="207"/>
      <c r="E970" s="208">
        <v>22</v>
      </c>
      <c r="F970" s="209"/>
      <c r="G970" s="210"/>
      <c r="M970" s="204">
        <v>22</v>
      </c>
      <c r="O970" s="195"/>
    </row>
    <row r="971" spans="1:104" ht="22.5">
      <c r="A971" s="196">
        <v>346</v>
      </c>
      <c r="B971" s="197" t="s">
        <v>1202</v>
      </c>
      <c r="C971" s="198" t="s">
        <v>1203</v>
      </c>
      <c r="D971" s="199" t="s">
        <v>185</v>
      </c>
      <c r="E971" s="200">
        <v>16</v>
      </c>
      <c r="F971" s="200">
        <v>0</v>
      </c>
      <c r="G971" s="201">
        <f>E971*F971</f>
        <v>0</v>
      </c>
      <c r="O971" s="195">
        <v>2</v>
      </c>
      <c r="AA971" s="167">
        <v>1</v>
      </c>
      <c r="AB971" s="167">
        <v>9</v>
      </c>
      <c r="AC971" s="167">
        <v>9</v>
      </c>
      <c r="AZ971" s="167">
        <v>4</v>
      </c>
      <c r="BA971" s="167">
        <f>IF(AZ971=1,G971,0)</f>
        <v>0</v>
      </c>
      <c r="BB971" s="167">
        <f>IF(AZ971=2,G971,0)</f>
        <v>0</v>
      </c>
      <c r="BC971" s="167">
        <f>IF(AZ971=3,G971,0)</f>
        <v>0</v>
      </c>
      <c r="BD971" s="167">
        <f>IF(AZ971=4,G971,0)</f>
        <v>0</v>
      </c>
      <c r="BE971" s="167">
        <f>IF(AZ971=5,G971,0)</f>
        <v>0</v>
      </c>
      <c r="CA971" s="202">
        <v>1</v>
      </c>
      <c r="CB971" s="202">
        <v>9</v>
      </c>
      <c r="CZ971" s="167">
        <v>0.00027</v>
      </c>
    </row>
    <row r="972" spans="1:15" ht="12.75">
      <c r="A972" s="203"/>
      <c r="B972" s="205"/>
      <c r="C972" s="206" t="s">
        <v>1204</v>
      </c>
      <c r="D972" s="207"/>
      <c r="E972" s="208">
        <v>16</v>
      </c>
      <c r="F972" s="209"/>
      <c r="G972" s="210"/>
      <c r="M972" s="204">
        <v>16</v>
      </c>
      <c r="O972" s="195"/>
    </row>
    <row r="973" spans="1:104" ht="22.5">
      <c r="A973" s="196">
        <v>347</v>
      </c>
      <c r="B973" s="197" t="s">
        <v>1205</v>
      </c>
      <c r="C973" s="198" t="s">
        <v>1206</v>
      </c>
      <c r="D973" s="199" t="s">
        <v>185</v>
      </c>
      <c r="E973" s="200">
        <v>4</v>
      </c>
      <c r="F973" s="200">
        <v>0</v>
      </c>
      <c r="G973" s="201">
        <f>E973*F973</f>
        <v>0</v>
      </c>
      <c r="O973" s="195">
        <v>2</v>
      </c>
      <c r="AA973" s="167">
        <v>1</v>
      </c>
      <c r="AB973" s="167">
        <v>9</v>
      </c>
      <c r="AC973" s="167">
        <v>9</v>
      </c>
      <c r="AZ973" s="167">
        <v>4</v>
      </c>
      <c r="BA973" s="167">
        <f>IF(AZ973=1,G973,0)</f>
        <v>0</v>
      </c>
      <c r="BB973" s="167">
        <f>IF(AZ973=2,G973,0)</f>
        <v>0</v>
      </c>
      <c r="BC973" s="167">
        <f>IF(AZ973=3,G973,0)</f>
        <v>0</v>
      </c>
      <c r="BD973" s="167">
        <f>IF(AZ973=4,G973,0)</f>
        <v>0</v>
      </c>
      <c r="BE973" s="167">
        <f>IF(AZ973=5,G973,0)</f>
        <v>0</v>
      </c>
      <c r="CA973" s="202">
        <v>1</v>
      </c>
      <c r="CB973" s="202">
        <v>9</v>
      </c>
      <c r="CZ973" s="167">
        <v>0.00025</v>
      </c>
    </row>
    <row r="974" spans="1:15" ht="12.75">
      <c r="A974" s="203"/>
      <c r="B974" s="205"/>
      <c r="C974" s="206" t="s">
        <v>220</v>
      </c>
      <c r="D974" s="207"/>
      <c r="E974" s="208">
        <v>4</v>
      </c>
      <c r="F974" s="209"/>
      <c r="G974" s="210"/>
      <c r="M974" s="204">
        <v>4</v>
      </c>
      <c r="O974" s="195"/>
    </row>
    <row r="975" spans="1:104" ht="22.5">
      <c r="A975" s="196">
        <v>348</v>
      </c>
      <c r="B975" s="197" t="s">
        <v>1207</v>
      </c>
      <c r="C975" s="198" t="s">
        <v>1208</v>
      </c>
      <c r="D975" s="199" t="s">
        <v>185</v>
      </c>
      <c r="E975" s="200">
        <v>8</v>
      </c>
      <c r="F975" s="200">
        <v>0</v>
      </c>
      <c r="G975" s="201">
        <f>E975*F975</f>
        <v>0</v>
      </c>
      <c r="O975" s="195">
        <v>2</v>
      </c>
      <c r="AA975" s="167">
        <v>1</v>
      </c>
      <c r="AB975" s="167">
        <v>9</v>
      </c>
      <c r="AC975" s="167">
        <v>9</v>
      </c>
      <c r="AZ975" s="167">
        <v>4</v>
      </c>
      <c r="BA975" s="167">
        <f>IF(AZ975=1,G975,0)</f>
        <v>0</v>
      </c>
      <c r="BB975" s="167">
        <f>IF(AZ975=2,G975,0)</f>
        <v>0</v>
      </c>
      <c r="BC975" s="167">
        <f>IF(AZ975=3,G975,0)</f>
        <v>0</v>
      </c>
      <c r="BD975" s="167">
        <f>IF(AZ975=4,G975,0)</f>
        <v>0</v>
      </c>
      <c r="BE975" s="167">
        <f>IF(AZ975=5,G975,0)</f>
        <v>0</v>
      </c>
      <c r="CA975" s="202">
        <v>1</v>
      </c>
      <c r="CB975" s="202">
        <v>9</v>
      </c>
      <c r="CZ975" s="167">
        <v>0.00364</v>
      </c>
    </row>
    <row r="976" spans="1:15" ht="12.75">
      <c r="A976" s="203"/>
      <c r="B976" s="205"/>
      <c r="C976" s="206" t="s">
        <v>1209</v>
      </c>
      <c r="D976" s="207"/>
      <c r="E976" s="208">
        <v>8</v>
      </c>
      <c r="F976" s="209"/>
      <c r="G976" s="210"/>
      <c r="M976" s="204" t="s">
        <v>1209</v>
      </c>
      <c r="O976" s="195"/>
    </row>
    <row r="977" spans="1:104" ht="12.75">
      <c r="A977" s="196">
        <v>349</v>
      </c>
      <c r="B977" s="197" t="s">
        <v>1210</v>
      </c>
      <c r="C977" s="198" t="s">
        <v>1211</v>
      </c>
      <c r="D977" s="199" t="s">
        <v>185</v>
      </c>
      <c r="E977" s="200">
        <v>8</v>
      </c>
      <c r="F977" s="200">
        <v>0</v>
      </c>
      <c r="G977" s="201">
        <f>E977*F977</f>
        <v>0</v>
      </c>
      <c r="O977" s="195">
        <v>2</v>
      </c>
      <c r="AA977" s="167">
        <v>1</v>
      </c>
      <c r="AB977" s="167">
        <v>0</v>
      </c>
      <c r="AC977" s="167">
        <v>0</v>
      </c>
      <c r="AZ977" s="167">
        <v>4</v>
      </c>
      <c r="BA977" s="167">
        <f>IF(AZ977=1,G977,0)</f>
        <v>0</v>
      </c>
      <c r="BB977" s="167">
        <f>IF(AZ977=2,G977,0)</f>
        <v>0</v>
      </c>
      <c r="BC977" s="167">
        <f>IF(AZ977=3,G977,0)</f>
        <v>0</v>
      </c>
      <c r="BD977" s="167">
        <f>IF(AZ977=4,G977,0)</f>
        <v>0</v>
      </c>
      <c r="BE977" s="167">
        <f>IF(AZ977=5,G977,0)</f>
        <v>0</v>
      </c>
      <c r="CA977" s="202">
        <v>1</v>
      </c>
      <c r="CB977" s="202">
        <v>0</v>
      </c>
      <c r="CZ977" s="167">
        <v>0</v>
      </c>
    </row>
    <row r="978" spans="1:15" ht="12.75">
      <c r="A978" s="203"/>
      <c r="B978" s="205"/>
      <c r="C978" s="206" t="s">
        <v>419</v>
      </c>
      <c r="D978" s="207"/>
      <c r="E978" s="208">
        <v>8</v>
      </c>
      <c r="F978" s="209"/>
      <c r="G978" s="210"/>
      <c r="M978" s="204">
        <v>8</v>
      </c>
      <c r="O978" s="195"/>
    </row>
    <row r="979" spans="1:104" ht="12.75">
      <c r="A979" s="196">
        <v>350</v>
      </c>
      <c r="B979" s="197" t="s">
        <v>1212</v>
      </c>
      <c r="C979" s="198" t="s">
        <v>1213</v>
      </c>
      <c r="D979" s="199" t="s">
        <v>185</v>
      </c>
      <c r="E979" s="200">
        <v>1</v>
      </c>
      <c r="F979" s="200">
        <v>0</v>
      </c>
      <c r="G979" s="201">
        <f>E979*F979</f>
        <v>0</v>
      </c>
      <c r="O979" s="195">
        <v>2</v>
      </c>
      <c r="AA979" s="167">
        <v>1</v>
      </c>
      <c r="AB979" s="167">
        <v>9</v>
      </c>
      <c r="AC979" s="167">
        <v>9</v>
      </c>
      <c r="AZ979" s="167">
        <v>4</v>
      </c>
      <c r="BA979" s="167">
        <f>IF(AZ979=1,G979,0)</f>
        <v>0</v>
      </c>
      <c r="BB979" s="167">
        <f>IF(AZ979=2,G979,0)</f>
        <v>0</v>
      </c>
      <c r="BC979" s="167">
        <f>IF(AZ979=3,G979,0)</f>
        <v>0</v>
      </c>
      <c r="BD979" s="167">
        <f>IF(AZ979=4,G979,0)</f>
        <v>0</v>
      </c>
      <c r="BE979" s="167">
        <f>IF(AZ979=5,G979,0)</f>
        <v>0</v>
      </c>
      <c r="CA979" s="202">
        <v>1</v>
      </c>
      <c r="CB979" s="202">
        <v>9</v>
      </c>
      <c r="CZ979" s="167">
        <v>0</v>
      </c>
    </row>
    <row r="980" spans="1:15" ht="12.75">
      <c r="A980" s="203"/>
      <c r="B980" s="205"/>
      <c r="C980" s="206" t="s">
        <v>73</v>
      </c>
      <c r="D980" s="207"/>
      <c r="E980" s="208">
        <v>1</v>
      </c>
      <c r="F980" s="209"/>
      <c r="G980" s="210"/>
      <c r="M980" s="204">
        <v>1</v>
      </c>
      <c r="O980" s="195"/>
    </row>
    <row r="981" spans="1:104" ht="12.75">
      <c r="A981" s="196">
        <v>351</v>
      </c>
      <c r="B981" s="197" t="s">
        <v>1214</v>
      </c>
      <c r="C981" s="198" t="s">
        <v>1215</v>
      </c>
      <c r="D981" s="199" t="s">
        <v>185</v>
      </c>
      <c r="E981" s="200">
        <v>1</v>
      </c>
      <c r="F981" s="200">
        <v>0</v>
      </c>
      <c r="G981" s="201">
        <f>E981*F981</f>
        <v>0</v>
      </c>
      <c r="O981" s="195">
        <v>2</v>
      </c>
      <c r="AA981" s="167">
        <v>1</v>
      </c>
      <c r="AB981" s="167">
        <v>9</v>
      </c>
      <c r="AC981" s="167">
        <v>9</v>
      </c>
      <c r="AZ981" s="167">
        <v>4</v>
      </c>
      <c r="BA981" s="167">
        <f>IF(AZ981=1,G981,0)</f>
        <v>0</v>
      </c>
      <c r="BB981" s="167">
        <f>IF(AZ981=2,G981,0)</f>
        <v>0</v>
      </c>
      <c r="BC981" s="167">
        <f>IF(AZ981=3,G981,0)</f>
        <v>0</v>
      </c>
      <c r="BD981" s="167">
        <f>IF(AZ981=4,G981,0)</f>
        <v>0</v>
      </c>
      <c r="BE981" s="167">
        <f>IF(AZ981=5,G981,0)</f>
        <v>0</v>
      </c>
      <c r="CA981" s="202">
        <v>1</v>
      </c>
      <c r="CB981" s="202">
        <v>9</v>
      </c>
      <c r="CZ981" s="167">
        <v>0</v>
      </c>
    </row>
    <row r="982" spans="1:15" ht="12.75">
      <c r="A982" s="203"/>
      <c r="B982" s="205"/>
      <c r="C982" s="206" t="s">
        <v>73</v>
      </c>
      <c r="D982" s="207"/>
      <c r="E982" s="208">
        <v>1</v>
      </c>
      <c r="F982" s="209"/>
      <c r="G982" s="210"/>
      <c r="M982" s="204">
        <v>1</v>
      </c>
      <c r="O982" s="195"/>
    </row>
    <row r="983" spans="1:104" ht="22.5">
      <c r="A983" s="196">
        <v>352</v>
      </c>
      <c r="B983" s="197" t="s">
        <v>1216</v>
      </c>
      <c r="C983" s="198" t="s">
        <v>1217</v>
      </c>
      <c r="D983" s="199" t="s">
        <v>185</v>
      </c>
      <c r="E983" s="200">
        <v>5</v>
      </c>
      <c r="F983" s="200">
        <v>0</v>
      </c>
      <c r="G983" s="201">
        <f>E983*F983</f>
        <v>0</v>
      </c>
      <c r="O983" s="195">
        <v>2</v>
      </c>
      <c r="AA983" s="167">
        <v>1</v>
      </c>
      <c r="AB983" s="167">
        <v>9</v>
      </c>
      <c r="AC983" s="167">
        <v>9</v>
      </c>
      <c r="AZ983" s="167">
        <v>4</v>
      </c>
      <c r="BA983" s="167">
        <f>IF(AZ983=1,G983,0)</f>
        <v>0</v>
      </c>
      <c r="BB983" s="167">
        <f>IF(AZ983=2,G983,0)</f>
        <v>0</v>
      </c>
      <c r="BC983" s="167">
        <f>IF(AZ983=3,G983,0)</f>
        <v>0</v>
      </c>
      <c r="BD983" s="167">
        <f>IF(AZ983=4,G983,0)</f>
        <v>0</v>
      </c>
      <c r="BE983" s="167">
        <f>IF(AZ983=5,G983,0)</f>
        <v>0</v>
      </c>
      <c r="CA983" s="202">
        <v>1</v>
      </c>
      <c r="CB983" s="202">
        <v>9</v>
      </c>
      <c r="CZ983" s="167">
        <v>0</v>
      </c>
    </row>
    <row r="984" spans="1:15" ht="12.75">
      <c r="A984" s="203"/>
      <c r="B984" s="205"/>
      <c r="C984" s="206" t="s">
        <v>297</v>
      </c>
      <c r="D984" s="207"/>
      <c r="E984" s="208">
        <v>5</v>
      </c>
      <c r="F984" s="209"/>
      <c r="G984" s="210"/>
      <c r="M984" s="204">
        <v>5</v>
      </c>
      <c r="O984" s="195"/>
    </row>
    <row r="985" spans="1:104" ht="12.75">
      <c r="A985" s="196">
        <v>353</v>
      </c>
      <c r="B985" s="197" t="s">
        <v>1218</v>
      </c>
      <c r="C985" s="198" t="s">
        <v>1219</v>
      </c>
      <c r="D985" s="199" t="s">
        <v>959</v>
      </c>
      <c r="E985" s="200">
        <v>130.0004</v>
      </c>
      <c r="F985" s="200">
        <v>0</v>
      </c>
      <c r="G985" s="201">
        <f>E985*F985</f>
        <v>0</v>
      </c>
      <c r="O985" s="195">
        <v>2</v>
      </c>
      <c r="AA985" s="167">
        <v>3</v>
      </c>
      <c r="AB985" s="167">
        <v>9</v>
      </c>
      <c r="AC985" s="167">
        <v>35441120</v>
      </c>
      <c r="AZ985" s="167">
        <v>3</v>
      </c>
      <c r="BA985" s="167">
        <f>IF(AZ985=1,G985,0)</f>
        <v>0</v>
      </c>
      <c r="BB985" s="167">
        <f>IF(AZ985=2,G985,0)</f>
        <v>0</v>
      </c>
      <c r="BC985" s="167">
        <f>IF(AZ985=3,G985,0)</f>
        <v>0</v>
      </c>
      <c r="BD985" s="167">
        <f>IF(AZ985=4,G985,0)</f>
        <v>0</v>
      </c>
      <c r="BE985" s="167">
        <f>IF(AZ985=5,G985,0)</f>
        <v>0</v>
      </c>
      <c r="CA985" s="202">
        <v>3</v>
      </c>
      <c r="CB985" s="202">
        <v>9</v>
      </c>
      <c r="CZ985" s="167">
        <v>0.001</v>
      </c>
    </row>
    <row r="986" spans="1:15" ht="12.75">
      <c r="A986" s="203"/>
      <c r="B986" s="205"/>
      <c r="C986" s="206" t="s">
        <v>1220</v>
      </c>
      <c r="D986" s="207"/>
      <c r="E986" s="208">
        <v>125.7904</v>
      </c>
      <c r="F986" s="209"/>
      <c r="G986" s="210"/>
      <c r="M986" s="204" t="s">
        <v>1220</v>
      </c>
      <c r="O986" s="195"/>
    </row>
    <row r="987" spans="1:15" ht="12.75">
      <c r="A987" s="203"/>
      <c r="B987" s="205"/>
      <c r="C987" s="206" t="s">
        <v>1221</v>
      </c>
      <c r="D987" s="207"/>
      <c r="E987" s="208">
        <v>0</v>
      </c>
      <c r="F987" s="209"/>
      <c r="G987" s="210"/>
      <c r="M987" s="204" t="s">
        <v>1221</v>
      </c>
      <c r="O987" s="195"/>
    </row>
    <row r="988" spans="1:15" ht="12.75">
      <c r="A988" s="203"/>
      <c r="B988" s="205"/>
      <c r="C988" s="206" t="s">
        <v>1222</v>
      </c>
      <c r="D988" s="207"/>
      <c r="E988" s="208">
        <v>4.21</v>
      </c>
      <c r="F988" s="209"/>
      <c r="G988" s="210"/>
      <c r="M988" s="204" t="s">
        <v>1222</v>
      </c>
      <c r="O988" s="195"/>
    </row>
    <row r="989" spans="1:104" ht="12.75">
      <c r="A989" s="196">
        <v>354</v>
      </c>
      <c r="B989" s="197" t="s">
        <v>1176</v>
      </c>
      <c r="C989" s="198" t="s">
        <v>1177</v>
      </c>
      <c r="D989" s="199" t="s">
        <v>61</v>
      </c>
      <c r="E989" s="200">
        <v>438.9537175</v>
      </c>
      <c r="F989" s="200">
        <v>0</v>
      </c>
      <c r="G989" s="201">
        <f>E989*F989</f>
        <v>0</v>
      </c>
      <c r="O989" s="195">
        <v>2</v>
      </c>
      <c r="AA989" s="167">
        <v>9</v>
      </c>
      <c r="AB989" s="167">
        <v>18</v>
      </c>
      <c r="AC989" s="167">
        <v>4</v>
      </c>
      <c r="AZ989" s="167">
        <v>4</v>
      </c>
      <c r="BA989" s="167">
        <f>IF(AZ989=1,G989,0)</f>
        <v>0</v>
      </c>
      <c r="BB989" s="167">
        <f>IF(AZ989=2,G989,0)</f>
        <v>0</v>
      </c>
      <c r="BC989" s="167">
        <f>IF(AZ989=3,G989,0)</f>
        <v>0</v>
      </c>
      <c r="BD989" s="167">
        <f>IF(AZ989=4,G989,0)</f>
        <v>0</v>
      </c>
      <c r="BE989" s="167">
        <f>IF(AZ989=5,G989,0)</f>
        <v>0</v>
      </c>
      <c r="CA989" s="202">
        <v>9</v>
      </c>
      <c r="CB989" s="202">
        <v>18</v>
      </c>
      <c r="CZ989" s="167">
        <v>0</v>
      </c>
    </row>
    <row r="990" spans="1:57" ht="12.75">
      <c r="A990" s="211"/>
      <c r="B990" s="212" t="s">
        <v>75</v>
      </c>
      <c r="C990" s="213" t="str">
        <f>CONCATENATE(B953," ",C953)</f>
        <v>M2140 Hromosvod</v>
      </c>
      <c r="D990" s="214"/>
      <c r="E990" s="215"/>
      <c r="F990" s="216"/>
      <c r="G990" s="217">
        <f>SUM(G953:G989)</f>
        <v>0</v>
      </c>
      <c r="O990" s="195">
        <v>4</v>
      </c>
      <c r="BA990" s="218">
        <f>SUM(BA953:BA989)</f>
        <v>0</v>
      </c>
      <c r="BB990" s="218">
        <f>SUM(BB953:BB989)</f>
        <v>0</v>
      </c>
      <c r="BC990" s="218">
        <f>SUM(BC953:BC989)</f>
        <v>0</v>
      </c>
      <c r="BD990" s="218">
        <f>SUM(BD953:BD989)</f>
        <v>0</v>
      </c>
      <c r="BE990" s="218">
        <f>SUM(BE953:BE989)</f>
        <v>0</v>
      </c>
    </row>
    <row r="991" spans="1:15" ht="12.75">
      <c r="A991" s="188" t="s">
        <v>72</v>
      </c>
      <c r="B991" s="189" t="s">
        <v>1223</v>
      </c>
      <c r="C991" s="190" t="s">
        <v>1224</v>
      </c>
      <c r="D991" s="191"/>
      <c r="E991" s="192"/>
      <c r="F991" s="192"/>
      <c r="G991" s="193"/>
      <c r="H991" s="194"/>
      <c r="I991" s="194"/>
      <c r="O991" s="195">
        <v>1</v>
      </c>
    </row>
    <row r="992" spans="1:104" ht="12.75">
      <c r="A992" s="196">
        <v>355</v>
      </c>
      <c r="B992" s="197" t="s">
        <v>1225</v>
      </c>
      <c r="C992" s="198" t="s">
        <v>1226</v>
      </c>
      <c r="D992" s="199" t="s">
        <v>161</v>
      </c>
      <c r="E992" s="200">
        <v>40.8496753</v>
      </c>
      <c r="F992" s="200">
        <v>0</v>
      </c>
      <c r="G992" s="201">
        <f>E992*F992</f>
        <v>0</v>
      </c>
      <c r="O992" s="195">
        <v>2</v>
      </c>
      <c r="AA992" s="167">
        <v>8</v>
      </c>
      <c r="AB992" s="167">
        <v>0</v>
      </c>
      <c r="AC992" s="167">
        <v>3</v>
      </c>
      <c r="AZ992" s="167">
        <v>1</v>
      </c>
      <c r="BA992" s="167">
        <f>IF(AZ992=1,G992,0)</f>
        <v>0</v>
      </c>
      <c r="BB992" s="167">
        <f>IF(AZ992=2,G992,0)</f>
        <v>0</v>
      </c>
      <c r="BC992" s="167">
        <f>IF(AZ992=3,G992,0)</f>
        <v>0</v>
      </c>
      <c r="BD992" s="167">
        <f>IF(AZ992=4,G992,0)</f>
        <v>0</v>
      </c>
      <c r="BE992" s="167">
        <f>IF(AZ992=5,G992,0)</f>
        <v>0</v>
      </c>
      <c r="CA992" s="202">
        <v>8</v>
      </c>
      <c r="CB992" s="202">
        <v>0</v>
      </c>
      <c r="CZ992" s="167">
        <v>0</v>
      </c>
    </row>
    <row r="993" spans="1:104" ht="12.75">
      <c r="A993" s="196">
        <v>356</v>
      </c>
      <c r="B993" s="197" t="s">
        <v>1227</v>
      </c>
      <c r="C993" s="198" t="s">
        <v>1228</v>
      </c>
      <c r="D993" s="199" t="s">
        <v>161</v>
      </c>
      <c r="E993" s="200">
        <v>40.8496753</v>
      </c>
      <c r="F993" s="200">
        <v>0</v>
      </c>
      <c r="G993" s="201">
        <f>E993*F993</f>
        <v>0</v>
      </c>
      <c r="O993" s="195">
        <v>2</v>
      </c>
      <c r="AA993" s="167">
        <v>8</v>
      </c>
      <c r="AB993" s="167">
        <v>0</v>
      </c>
      <c r="AC993" s="167">
        <v>3</v>
      </c>
      <c r="AZ993" s="167">
        <v>1</v>
      </c>
      <c r="BA993" s="167">
        <f>IF(AZ993=1,G993,0)</f>
        <v>0</v>
      </c>
      <c r="BB993" s="167">
        <f>IF(AZ993=2,G993,0)</f>
        <v>0</v>
      </c>
      <c r="BC993" s="167">
        <f>IF(AZ993=3,G993,0)</f>
        <v>0</v>
      </c>
      <c r="BD993" s="167">
        <f>IF(AZ993=4,G993,0)</f>
        <v>0</v>
      </c>
      <c r="BE993" s="167">
        <f>IF(AZ993=5,G993,0)</f>
        <v>0</v>
      </c>
      <c r="CA993" s="202">
        <v>8</v>
      </c>
      <c r="CB993" s="202">
        <v>0</v>
      </c>
      <c r="CZ993" s="167">
        <v>0</v>
      </c>
    </row>
    <row r="994" spans="1:104" ht="12.75">
      <c r="A994" s="196">
        <v>357</v>
      </c>
      <c r="B994" s="197" t="s">
        <v>1229</v>
      </c>
      <c r="C994" s="198" t="s">
        <v>1230</v>
      </c>
      <c r="D994" s="199" t="s">
        <v>161</v>
      </c>
      <c r="E994" s="200">
        <v>40.8496753</v>
      </c>
      <c r="F994" s="200">
        <v>0</v>
      </c>
      <c r="G994" s="201">
        <f>E994*F994</f>
        <v>0</v>
      </c>
      <c r="O994" s="195">
        <v>2</v>
      </c>
      <c r="AA994" s="167">
        <v>8</v>
      </c>
      <c r="AB994" s="167">
        <v>0</v>
      </c>
      <c r="AC994" s="167">
        <v>3</v>
      </c>
      <c r="AZ994" s="167">
        <v>1</v>
      </c>
      <c r="BA994" s="167">
        <f>IF(AZ994=1,G994,0)</f>
        <v>0</v>
      </c>
      <c r="BB994" s="167">
        <f>IF(AZ994=2,G994,0)</f>
        <v>0</v>
      </c>
      <c r="BC994" s="167">
        <f>IF(AZ994=3,G994,0)</f>
        <v>0</v>
      </c>
      <c r="BD994" s="167">
        <f>IF(AZ994=4,G994,0)</f>
        <v>0</v>
      </c>
      <c r="BE994" s="167">
        <f>IF(AZ994=5,G994,0)</f>
        <v>0</v>
      </c>
      <c r="CA994" s="202">
        <v>8</v>
      </c>
      <c r="CB994" s="202">
        <v>0</v>
      </c>
      <c r="CZ994" s="167">
        <v>0</v>
      </c>
    </row>
    <row r="995" spans="1:104" ht="12.75">
      <c r="A995" s="196">
        <v>358</v>
      </c>
      <c r="B995" s="197" t="s">
        <v>1231</v>
      </c>
      <c r="C995" s="198" t="s">
        <v>1232</v>
      </c>
      <c r="D995" s="199" t="s">
        <v>161</v>
      </c>
      <c r="E995" s="200">
        <v>776.1438307</v>
      </c>
      <c r="F995" s="200">
        <v>0</v>
      </c>
      <c r="G995" s="201">
        <f>E995*F995</f>
        <v>0</v>
      </c>
      <c r="O995" s="195">
        <v>2</v>
      </c>
      <c r="AA995" s="167">
        <v>8</v>
      </c>
      <c r="AB995" s="167">
        <v>0</v>
      </c>
      <c r="AC995" s="167">
        <v>3</v>
      </c>
      <c r="AZ995" s="167">
        <v>1</v>
      </c>
      <c r="BA995" s="167">
        <f>IF(AZ995=1,G995,0)</f>
        <v>0</v>
      </c>
      <c r="BB995" s="167">
        <f>IF(AZ995=2,G995,0)</f>
        <v>0</v>
      </c>
      <c r="BC995" s="167">
        <f>IF(AZ995=3,G995,0)</f>
        <v>0</v>
      </c>
      <c r="BD995" s="167">
        <f>IF(AZ995=4,G995,0)</f>
        <v>0</v>
      </c>
      <c r="BE995" s="167">
        <f>IF(AZ995=5,G995,0)</f>
        <v>0</v>
      </c>
      <c r="CA995" s="202">
        <v>8</v>
      </c>
      <c r="CB995" s="202">
        <v>0</v>
      </c>
      <c r="CZ995" s="167">
        <v>0</v>
      </c>
    </row>
    <row r="996" spans="1:104" ht="12.75">
      <c r="A996" s="196">
        <v>359</v>
      </c>
      <c r="B996" s="197" t="s">
        <v>1233</v>
      </c>
      <c r="C996" s="198" t="s">
        <v>1234</v>
      </c>
      <c r="D996" s="199" t="s">
        <v>161</v>
      </c>
      <c r="E996" s="200">
        <v>40.8496753</v>
      </c>
      <c r="F996" s="200">
        <v>0</v>
      </c>
      <c r="G996" s="201">
        <f>E996*F996</f>
        <v>0</v>
      </c>
      <c r="O996" s="195">
        <v>2</v>
      </c>
      <c r="AA996" s="167">
        <v>8</v>
      </c>
      <c r="AB996" s="167">
        <v>0</v>
      </c>
      <c r="AC996" s="167">
        <v>3</v>
      </c>
      <c r="AZ996" s="167">
        <v>1</v>
      </c>
      <c r="BA996" s="167">
        <f>IF(AZ996=1,G996,0)</f>
        <v>0</v>
      </c>
      <c r="BB996" s="167">
        <f>IF(AZ996=2,G996,0)</f>
        <v>0</v>
      </c>
      <c r="BC996" s="167">
        <f>IF(AZ996=3,G996,0)</f>
        <v>0</v>
      </c>
      <c r="BD996" s="167">
        <f>IF(AZ996=4,G996,0)</f>
        <v>0</v>
      </c>
      <c r="BE996" s="167">
        <f>IF(AZ996=5,G996,0)</f>
        <v>0</v>
      </c>
      <c r="CA996" s="202">
        <v>8</v>
      </c>
      <c r="CB996" s="202">
        <v>0</v>
      </c>
      <c r="CZ996" s="167">
        <v>0</v>
      </c>
    </row>
    <row r="997" spans="1:104" ht="12.75">
      <c r="A997" s="196">
        <v>360</v>
      </c>
      <c r="B997" s="197" t="s">
        <v>1235</v>
      </c>
      <c r="C997" s="198" t="s">
        <v>1236</v>
      </c>
      <c r="D997" s="199" t="s">
        <v>161</v>
      </c>
      <c r="E997" s="200">
        <v>326.7974024</v>
      </c>
      <c r="F997" s="200">
        <v>0</v>
      </c>
      <c r="G997" s="201">
        <f>E997*F997</f>
        <v>0</v>
      </c>
      <c r="O997" s="195">
        <v>2</v>
      </c>
      <c r="AA997" s="167">
        <v>8</v>
      </c>
      <c r="AB997" s="167">
        <v>0</v>
      </c>
      <c r="AC997" s="167">
        <v>3</v>
      </c>
      <c r="AZ997" s="167">
        <v>1</v>
      </c>
      <c r="BA997" s="167">
        <f>IF(AZ997=1,G997,0)</f>
        <v>0</v>
      </c>
      <c r="BB997" s="167">
        <f>IF(AZ997=2,G997,0)</f>
        <v>0</v>
      </c>
      <c r="BC997" s="167">
        <f>IF(AZ997=3,G997,0)</f>
        <v>0</v>
      </c>
      <c r="BD997" s="167">
        <f>IF(AZ997=4,G997,0)</f>
        <v>0</v>
      </c>
      <c r="BE997" s="167">
        <f>IF(AZ997=5,G997,0)</f>
        <v>0</v>
      </c>
      <c r="CA997" s="202">
        <v>8</v>
      </c>
      <c r="CB997" s="202">
        <v>0</v>
      </c>
      <c r="CZ997" s="167">
        <v>0</v>
      </c>
    </row>
    <row r="998" spans="1:104" ht="12.75">
      <c r="A998" s="196">
        <v>361</v>
      </c>
      <c r="B998" s="197" t="s">
        <v>1237</v>
      </c>
      <c r="C998" s="198" t="s">
        <v>1238</v>
      </c>
      <c r="D998" s="199" t="s">
        <v>161</v>
      </c>
      <c r="E998" s="200">
        <v>40.8496753</v>
      </c>
      <c r="F998" s="200">
        <v>0</v>
      </c>
      <c r="G998" s="201">
        <f>E998*F998</f>
        <v>0</v>
      </c>
      <c r="O998" s="195">
        <v>2</v>
      </c>
      <c r="AA998" s="167">
        <v>8</v>
      </c>
      <c r="AB998" s="167">
        <v>0</v>
      </c>
      <c r="AC998" s="167">
        <v>3</v>
      </c>
      <c r="AZ998" s="167">
        <v>1</v>
      </c>
      <c r="BA998" s="167">
        <f>IF(AZ998=1,G998,0)</f>
        <v>0</v>
      </c>
      <c r="BB998" s="167">
        <f>IF(AZ998=2,G998,0)</f>
        <v>0</v>
      </c>
      <c r="BC998" s="167">
        <f>IF(AZ998=3,G998,0)</f>
        <v>0</v>
      </c>
      <c r="BD998" s="167">
        <f>IF(AZ998=4,G998,0)</f>
        <v>0</v>
      </c>
      <c r="BE998" s="167">
        <f>IF(AZ998=5,G998,0)</f>
        <v>0</v>
      </c>
      <c r="CA998" s="202">
        <v>8</v>
      </c>
      <c r="CB998" s="202">
        <v>0</v>
      </c>
      <c r="CZ998" s="167">
        <v>0</v>
      </c>
    </row>
    <row r="999" spans="1:104" ht="12.75">
      <c r="A999" s="196">
        <v>362</v>
      </c>
      <c r="B999" s="197" t="s">
        <v>1239</v>
      </c>
      <c r="C999" s="198" t="s">
        <v>1240</v>
      </c>
      <c r="D999" s="199" t="s">
        <v>161</v>
      </c>
      <c r="E999" s="200">
        <v>40.8496753</v>
      </c>
      <c r="F999" s="200">
        <v>0</v>
      </c>
      <c r="G999" s="201">
        <f>E999*F999</f>
        <v>0</v>
      </c>
      <c r="O999" s="195">
        <v>2</v>
      </c>
      <c r="AA999" s="167">
        <v>8</v>
      </c>
      <c r="AB999" s="167">
        <v>0</v>
      </c>
      <c r="AC999" s="167">
        <v>3</v>
      </c>
      <c r="AZ999" s="167">
        <v>1</v>
      </c>
      <c r="BA999" s="167">
        <f>IF(AZ999=1,G999,0)</f>
        <v>0</v>
      </c>
      <c r="BB999" s="167">
        <f>IF(AZ999=2,G999,0)</f>
        <v>0</v>
      </c>
      <c r="BC999" s="167">
        <f>IF(AZ999=3,G999,0)</f>
        <v>0</v>
      </c>
      <c r="BD999" s="167">
        <f>IF(AZ999=4,G999,0)</f>
        <v>0</v>
      </c>
      <c r="BE999" s="167">
        <f>IF(AZ999=5,G999,0)</f>
        <v>0</v>
      </c>
      <c r="CA999" s="202">
        <v>8</v>
      </c>
      <c r="CB999" s="202">
        <v>0</v>
      </c>
      <c r="CZ999" s="167">
        <v>0</v>
      </c>
    </row>
    <row r="1000" spans="1:57" ht="12.75">
      <c r="A1000" s="211"/>
      <c r="B1000" s="212" t="s">
        <v>75</v>
      </c>
      <c r="C1000" s="213" t="str">
        <f>CONCATENATE(B991," ",C991)</f>
        <v>D96 Přesuny suti a vybouraných hmot</v>
      </c>
      <c r="D1000" s="214"/>
      <c r="E1000" s="215"/>
      <c r="F1000" s="216"/>
      <c r="G1000" s="217">
        <f>SUM(G991:G999)</f>
        <v>0</v>
      </c>
      <c r="O1000" s="195">
        <v>4</v>
      </c>
      <c r="BA1000" s="218">
        <f>SUM(BA991:BA999)</f>
        <v>0</v>
      </c>
      <c r="BB1000" s="218">
        <f>SUM(BB991:BB999)</f>
        <v>0</v>
      </c>
      <c r="BC1000" s="218">
        <f>SUM(BC991:BC999)</f>
        <v>0</v>
      </c>
      <c r="BD1000" s="218">
        <f>SUM(BD991:BD999)</f>
        <v>0</v>
      </c>
      <c r="BE1000" s="218">
        <f>SUM(BE991:BE999)</f>
        <v>0</v>
      </c>
    </row>
    <row r="1001" ht="12.75">
      <c r="E1001" s="167"/>
    </row>
    <row r="1002" ht="12.75">
      <c r="E1002" s="167"/>
    </row>
    <row r="1003" ht="12.75">
      <c r="E1003" s="167"/>
    </row>
    <row r="1004" ht="12.75">
      <c r="E1004" s="167"/>
    </row>
    <row r="1005" ht="12.75">
      <c r="E1005" s="167"/>
    </row>
    <row r="1006" ht="12.75">
      <c r="E1006" s="167"/>
    </row>
    <row r="1007" ht="12.75">
      <c r="E1007" s="167"/>
    </row>
    <row r="1008" ht="12.75">
      <c r="E1008" s="167"/>
    </row>
    <row r="1009" ht="12.75">
      <c r="E1009" s="167"/>
    </row>
    <row r="1010" ht="12.75">
      <c r="E1010" s="167"/>
    </row>
    <row r="1011" ht="12.75">
      <c r="E1011" s="167"/>
    </row>
    <row r="1012" ht="12.75">
      <c r="E1012" s="167"/>
    </row>
    <row r="1013" ht="12.75">
      <c r="E1013" s="167"/>
    </row>
    <row r="1014" ht="12.75">
      <c r="E1014" s="167"/>
    </row>
    <row r="1015" ht="12.75">
      <c r="E1015" s="167"/>
    </row>
    <row r="1016" ht="12.75">
      <c r="E1016" s="167"/>
    </row>
    <row r="1017" ht="12.75">
      <c r="E1017" s="167"/>
    </row>
    <row r="1018" ht="12.75">
      <c r="E1018" s="167"/>
    </row>
    <row r="1019" ht="12.75">
      <c r="E1019" s="167"/>
    </row>
    <row r="1020" ht="12.75">
      <c r="E1020" s="167"/>
    </row>
    <row r="1021" ht="12.75">
      <c r="E1021" s="167"/>
    </row>
    <row r="1022" ht="12.75">
      <c r="E1022" s="167"/>
    </row>
    <row r="1023" ht="12.75">
      <c r="E1023" s="167"/>
    </row>
    <row r="1024" spans="1:7" ht="12.75">
      <c r="A1024" s="219"/>
      <c r="B1024" s="219"/>
      <c r="C1024" s="219"/>
      <c r="D1024" s="219"/>
      <c r="E1024" s="219"/>
      <c r="F1024" s="219"/>
      <c r="G1024" s="219"/>
    </row>
    <row r="1025" spans="1:7" ht="12.75">
      <c r="A1025" s="219"/>
      <c r="B1025" s="219"/>
      <c r="C1025" s="219"/>
      <c r="D1025" s="219"/>
      <c r="E1025" s="219"/>
      <c r="F1025" s="219"/>
      <c r="G1025" s="219"/>
    </row>
    <row r="1026" spans="1:7" ht="12.75">
      <c r="A1026" s="219"/>
      <c r="B1026" s="219"/>
      <c r="C1026" s="219"/>
      <c r="D1026" s="219"/>
      <c r="E1026" s="219"/>
      <c r="F1026" s="219"/>
      <c r="G1026" s="219"/>
    </row>
    <row r="1027" spans="1:7" ht="12.75">
      <c r="A1027" s="219"/>
      <c r="B1027" s="219"/>
      <c r="C1027" s="219"/>
      <c r="D1027" s="219"/>
      <c r="E1027" s="219"/>
      <c r="F1027" s="219"/>
      <c r="G1027" s="219"/>
    </row>
    <row r="1028" ht="12.75">
      <c r="E1028" s="167"/>
    </row>
    <row r="1029" ht="12.75">
      <c r="E1029" s="167"/>
    </row>
    <row r="1030" ht="12.75">
      <c r="E1030" s="167"/>
    </row>
    <row r="1031" ht="12.75">
      <c r="E1031" s="167"/>
    </row>
    <row r="1032" ht="12.75">
      <c r="E1032" s="167"/>
    </row>
    <row r="1033" ht="12.75">
      <c r="E1033" s="167"/>
    </row>
    <row r="1034" ht="12.75">
      <c r="E1034" s="167"/>
    </row>
    <row r="1035" ht="12.75">
      <c r="E1035" s="167"/>
    </row>
    <row r="1036" ht="12.75">
      <c r="E1036" s="167"/>
    </row>
    <row r="1037" ht="12.75">
      <c r="E1037" s="167"/>
    </row>
    <row r="1038" ht="12.75">
      <c r="E1038" s="167"/>
    </row>
    <row r="1039" ht="12.75">
      <c r="E1039" s="167"/>
    </row>
    <row r="1040" ht="12.75">
      <c r="E1040" s="167"/>
    </row>
    <row r="1041" ht="12.75">
      <c r="E1041" s="167"/>
    </row>
    <row r="1042" ht="12.75">
      <c r="E1042" s="167"/>
    </row>
    <row r="1043" ht="12.75">
      <c r="E1043" s="167"/>
    </row>
    <row r="1044" ht="12.75">
      <c r="E1044" s="167"/>
    </row>
    <row r="1045" ht="12.75">
      <c r="E1045" s="167"/>
    </row>
    <row r="1046" ht="12.75">
      <c r="E1046" s="167"/>
    </row>
    <row r="1047" ht="12.75">
      <c r="E1047" s="167"/>
    </row>
    <row r="1048" ht="12.75">
      <c r="E1048" s="167"/>
    </row>
    <row r="1049" ht="12.75">
      <c r="E1049" s="167"/>
    </row>
    <row r="1050" ht="12.75">
      <c r="E1050" s="167"/>
    </row>
    <row r="1051" ht="12.75">
      <c r="E1051" s="167"/>
    </row>
    <row r="1052" ht="12.75">
      <c r="E1052" s="167"/>
    </row>
    <row r="1053" ht="12.75">
      <c r="E1053" s="167"/>
    </row>
    <row r="1054" ht="12.75">
      <c r="E1054" s="167"/>
    </row>
    <row r="1055" ht="12.75">
      <c r="E1055" s="167"/>
    </row>
    <row r="1056" ht="12.75">
      <c r="E1056" s="167"/>
    </row>
    <row r="1057" ht="12.75">
      <c r="E1057" s="167"/>
    </row>
    <row r="1058" ht="12.75">
      <c r="E1058" s="167"/>
    </row>
    <row r="1059" spans="1:2" ht="12.75">
      <c r="A1059" s="220"/>
      <c r="B1059" s="220"/>
    </row>
    <row r="1060" spans="1:7" ht="12.75">
      <c r="A1060" s="219"/>
      <c r="B1060" s="219"/>
      <c r="C1060" s="222"/>
      <c r="D1060" s="222"/>
      <c r="E1060" s="223"/>
      <c r="F1060" s="222"/>
      <c r="G1060" s="224"/>
    </row>
    <row r="1061" spans="1:7" ht="12.75">
      <c r="A1061" s="225"/>
      <c r="B1061" s="225"/>
      <c r="C1061" s="219"/>
      <c r="D1061" s="219"/>
      <c r="E1061" s="226"/>
      <c r="F1061" s="219"/>
      <c r="G1061" s="219"/>
    </row>
    <row r="1062" spans="1:7" ht="12.75">
      <c r="A1062" s="219"/>
      <c r="B1062" s="219"/>
      <c r="C1062" s="219"/>
      <c r="D1062" s="219"/>
      <c r="E1062" s="226"/>
      <c r="F1062" s="219"/>
      <c r="G1062" s="219"/>
    </row>
    <row r="1063" spans="1:7" ht="12.75">
      <c r="A1063" s="219"/>
      <c r="B1063" s="219"/>
      <c r="C1063" s="219"/>
      <c r="D1063" s="219"/>
      <c r="E1063" s="226"/>
      <c r="F1063" s="219"/>
      <c r="G1063" s="219"/>
    </row>
    <row r="1064" spans="1:7" ht="12.75">
      <c r="A1064" s="219"/>
      <c r="B1064" s="219"/>
      <c r="C1064" s="219"/>
      <c r="D1064" s="219"/>
      <c r="E1064" s="226"/>
      <c r="F1064" s="219"/>
      <c r="G1064" s="219"/>
    </row>
    <row r="1065" spans="1:7" ht="12.75">
      <c r="A1065" s="219"/>
      <c r="B1065" s="219"/>
      <c r="C1065" s="219"/>
      <c r="D1065" s="219"/>
      <c r="E1065" s="226"/>
      <c r="F1065" s="219"/>
      <c r="G1065" s="219"/>
    </row>
    <row r="1066" spans="1:7" ht="12.75">
      <c r="A1066" s="219"/>
      <c r="B1066" s="219"/>
      <c r="C1066" s="219"/>
      <c r="D1066" s="219"/>
      <c r="E1066" s="226"/>
      <c r="F1066" s="219"/>
      <c r="G1066" s="219"/>
    </row>
    <row r="1067" spans="1:7" ht="12.75">
      <c r="A1067" s="219"/>
      <c r="B1067" s="219"/>
      <c r="C1067" s="219"/>
      <c r="D1067" s="219"/>
      <c r="E1067" s="226"/>
      <c r="F1067" s="219"/>
      <c r="G1067" s="219"/>
    </row>
    <row r="1068" spans="1:7" ht="12.75">
      <c r="A1068" s="219"/>
      <c r="B1068" s="219"/>
      <c r="C1068" s="219"/>
      <c r="D1068" s="219"/>
      <c r="E1068" s="226"/>
      <c r="F1068" s="219"/>
      <c r="G1068" s="219"/>
    </row>
    <row r="1069" spans="1:7" ht="12.75">
      <c r="A1069" s="219"/>
      <c r="B1069" s="219"/>
      <c r="C1069" s="219"/>
      <c r="D1069" s="219"/>
      <c r="E1069" s="226"/>
      <c r="F1069" s="219"/>
      <c r="G1069" s="219"/>
    </row>
    <row r="1070" spans="1:7" ht="12.75">
      <c r="A1070" s="219"/>
      <c r="B1070" s="219"/>
      <c r="C1070" s="219"/>
      <c r="D1070" s="219"/>
      <c r="E1070" s="226"/>
      <c r="F1070" s="219"/>
      <c r="G1070" s="219"/>
    </row>
    <row r="1071" spans="1:7" ht="12.75">
      <c r="A1071" s="219"/>
      <c r="B1071" s="219"/>
      <c r="C1071" s="219"/>
      <c r="D1071" s="219"/>
      <c r="E1071" s="226"/>
      <c r="F1071" s="219"/>
      <c r="G1071" s="219"/>
    </row>
    <row r="1072" spans="1:7" ht="12.75">
      <c r="A1072" s="219"/>
      <c r="B1072" s="219"/>
      <c r="C1072" s="219"/>
      <c r="D1072" s="219"/>
      <c r="E1072" s="226"/>
      <c r="F1072" s="219"/>
      <c r="G1072" s="219"/>
    </row>
    <row r="1073" spans="1:7" ht="12.75">
      <c r="A1073" s="219"/>
      <c r="B1073" s="219"/>
      <c r="C1073" s="219"/>
      <c r="D1073" s="219"/>
      <c r="E1073" s="226"/>
      <c r="F1073" s="219"/>
      <c r="G1073" s="219"/>
    </row>
  </sheetData>
  <mergeCells count="542">
    <mergeCell ref="C988:D988"/>
    <mergeCell ref="C978:D978"/>
    <mergeCell ref="C980:D980"/>
    <mergeCell ref="C982:D982"/>
    <mergeCell ref="C984:D984"/>
    <mergeCell ref="C986:D986"/>
    <mergeCell ref="C987:D987"/>
    <mergeCell ref="C955:D955"/>
    <mergeCell ref="C956:D956"/>
    <mergeCell ref="C957:D957"/>
    <mergeCell ref="C958:D958"/>
    <mergeCell ref="C960:D960"/>
    <mergeCell ref="C962:D962"/>
    <mergeCell ref="C964:D964"/>
    <mergeCell ref="C966:D966"/>
    <mergeCell ref="C968:D968"/>
    <mergeCell ref="C940:D940"/>
    <mergeCell ref="C942:D942"/>
    <mergeCell ref="C944:D944"/>
    <mergeCell ref="C946:D946"/>
    <mergeCell ref="C951:D951"/>
    <mergeCell ref="C970:D970"/>
    <mergeCell ref="C972:D972"/>
    <mergeCell ref="C974:D974"/>
    <mergeCell ref="C976:D976"/>
    <mergeCell ref="C928:D928"/>
    <mergeCell ref="C930:D930"/>
    <mergeCell ref="C932:D932"/>
    <mergeCell ref="C934:D934"/>
    <mergeCell ref="C936:D936"/>
    <mergeCell ref="C938:D938"/>
    <mergeCell ref="C916:D916"/>
    <mergeCell ref="C918:D918"/>
    <mergeCell ref="C920:D920"/>
    <mergeCell ref="C922:D922"/>
    <mergeCell ref="C924:D924"/>
    <mergeCell ref="C926:D926"/>
    <mergeCell ref="C904:D904"/>
    <mergeCell ref="C906:D906"/>
    <mergeCell ref="C908:D908"/>
    <mergeCell ref="C910:D910"/>
    <mergeCell ref="C912:D912"/>
    <mergeCell ref="C914:D914"/>
    <mergeCell ref="C892:D892"/>
    <mergeCell ref="C894:D894"/>
    <mergeCell ref="C896:D896"/>
    <mergeCell ref="C898:D898"/>
    <mergeCell ref="C900:D900"/>
    <mergeCell ref="C902:D902"/>
    <mergeCell ref="C877:D877"/>
    <mergeCell ref="C878:D878"/>
    <mergeCell ref="C880:D880"/>
    <mergeCell ref="C882:D882"/>
    <mergeCell ref="C884:D884"/>
    <mergeCell ref="C886:D886"/>
    <mergeCell ref="C888:D888"/>
    <mergeCell ref="C890:D890"/>
    <mergeCell ref="C863:D863"/>
    <mergeCell ref="C864:D864"/>
    <mergeCell ref="C865:D865"/>
    <mergeCell ref="C869:D869"/>
    <mergeCell ref="C871:D871"/>
    <mergeCell ref="C873:D873"/>
    <mergeCell ref="C850:D850"/>
    <mergeCell ref="C852:D852"/>
    <mergeCell ref="C854:D854"/>
    <mergeCell ref="C856:D856"/>
    <mergeCell ref="C858:D858"/>
    <mergeCell ref="C842:D842"/>
    <mergeCell ref="C843:D843"/>
    <mergeCell ref="C844:D844"/>
    <mergeCell ref="C845:D845"/>
    <mergeCell ref="C847:D847"/>
    <mergeCell ref="C848:D848"/>
    <mergeCell ref="C836:D836"/>
    <mergeCell ref="C837:D837"/>
    <mergeCell ref="C838:D838"/>
    <mergeCell ref="C839:D839"/>
    <mergeCell ref="C840:D840"/>
    <mergeCell ref="C841:D841"/>
    <mergeCell ref="C830:D830"/>
    <mergeCell ref="C831:D831"/>
    <mergeCell ref="C832:D832"/>
    <mergeCell ref="C833:D833"/>
    <mergeCell ref="C834:D834"/>
    <mergeCell ref="C835:D835"/>
    <mergeCell ref="C819:D819"/>
    <mergeCell ref="C821:D821"/>
    <mergeCell ref="C822:D822"/>
    <mergeCell ref="C823:D823"/>
    <mergeCell ref="C824:D824"/>
    <mergeCell ref="C826:D826"/>
    <mergeCell ref="C828:D828"/>
    <mergeCell ref="C829:D829"/>
    <mergeCell ref="C806:D806"/>
    <mergeCell ref="C807:D807"/>
    <mergeCell ref="C809:D809"/>
    <mergeCell ref="C810:D810"/>
    <mergeCell ref="C815:D815"/>
    <mergeCell ref="C797:D797"/>
    <mergeCell ref="C798:D798"/>
    <mergeCell ref="C800:D800"/>
    <mergeCell ref="C801:D801"/>
    <mergeCell ref="C803:D803"/>
    <mergeCell ref="C804:D804"/>
    <mergeCell ref="C784:D784"/>
    <mergeCell ref="C786:D786"/>
    <mergeCell ref="C787:D787"/>
    <mergeCell ref="C788:D788"/>
    <mergeCell ref="C790:D790"/>
    <mergeCell ref="C791:D791"/>
    <mergeCell ref="C793:D793"/>
    <mergeCell ref="C795:D795"/>
    <mergeCell ref="C772:D772"/>
    <mergeCell ref="C773:D773"/>
    <mergeCell ref="C775:D775"/>
    <mergeCell ref="C776:D776"/>
    <mergeCell ref="C778:D778"/>
    <mergeCell ref="C779:D779"/>
    <mergeCell ref="C763:D763"/>
    <mergeCell ref="C764:D764"/>
    <mergeCell ref="C766:D766"/>
    <mergeCell ref="C767:D767"/>
    <mergeCell ref="C769:D769"/>
    <mergeCell ref="C770:D770"/>
    <mergeCell ref="C746:D746"/>
    <mergeCell ref="C748:D748"/>
    <mergeCell ref="C750:D750"/>
    <mergeCell ref="C752:D752"/>
    <mergeCell ref="C757:D757"/>
    <mergeCell ref="C758:D758"/>
    <mergeCell ref="C760:D760"/>
    <mergeCell ref="C761:D761"/>
    <mergeCell ref="C734:D734"/>
    <mergeCell ref="C736:D736"/>
    <mergeCell ref="C738:D738"/>
    <mergeCell ref="C740:D740"/>
    <mergeCell ref="C742:D742"/>
    <mergeCell ref="C744:D744"/>
    <mergeCell ref="C716:D716"/>
    <mergeCell ref="C718:D718"/>
    <mergeCell ref="C720:D720"/>
    <mergeCell ref="C725:D725"/>
    <mergeCell ref="C727:D727"/>
    <mergeCell ref="C729:D729"/>
    <mergeCell ref="C730:D730"/>
    <mergeCell ref="C732:D732"/>
    <mergeCell ref="C707:D707"/>
    <mergeCell ref="C709:D709"/>
    <mergeCell ref="C711:D711"/>
    <mergeCell ref="C713:D713"/>
    <mergeCell ref="C714:D714"/>
    <mergeCell ref="C715:D715"/>
    <mergeCell ref="C694:D694"/>
    <mergeCell ref="C695:D695"/>
    <mergeCell ref="C699:D699"/>
    <mergeCell ref="C701:D701"/>
    <mergeCell ref="C703:D703"/>
    <mergeCell ref="C705:D705"/>
    <mergeCell ref="C682:D682"/>
    <mergeCell ref="C683:D683"/>
    <mergeCell ref="C685:D685"/>
    <mergeCell ref="C686:D686"/>
    <mergeCell ref="C688:D688"/>
    <mergeCell ref="C689:D689"/>
    <mergeCell ref="C673:D673"/>
    <mergeCell ref="C674:D674"/>
    <mergeCell ref="C676:D676"/>
    <mergeCell ref="C677:D677"/>
    <mergeCell ref="C679:D679"/>
    <mergeCell ref="C680:D680"/>
    <mergeCell ref="C664:D664"/>
    <mergeCell ref="C665:D665"/>
    <mergeCell ref="C667:D667"/>
    <mergeCell ref="C668:D668"/>
    <mergeCell ref="C670:D670"/>
    <mergeCell ref="C671:D671"/>
    <mergeCell ref="C655:D655"/>
    <mergeCell ref="C656:D656"/>
    <mergeCell ref="C658:D658"/>
    <mergeCell ref="C659:D659"/>
    <mergeCell ref="C661:D661"/>
    <mergeCell ref="C662:D662"/>
    <mergeCell ref="C644:D644"/>
    <mergeCell ref="C645:D645"/>
    <mergeCell ref="C649:D649"/>
    <mergeCell ref="C650:D650"/>
    <mergeCell ref="C652:D652"/>
    <mergeCell ref="C653:D653"/>
    <mergeCell ref="C632:D632"/>
    <mergeCell ref="C633:D633"/>
    <mergeCell ref="C634:D634"/>
    <mergeCell ref="C635:D635"/>
    <mergeCell ref="C637:D637"/>
    <mergeCell ref="C639:D639"/>
    <mergeCell ref="C620:D620"/>
    <mergeCell ref="C624:D624"/>
    <mergeCell ref="C626:D626"/>
    <mergeCell ref="C628:D628"/>
    <mergeCell ref="C609:D609"/>
    <mergeCell ref="C611:D611"/>
    <mergeCell ref="C613:D613"/>
    <mergeCell ref="C615:D615"/>
    <mergeCell ref="C596:D596"/>
    <mergeCell ref="C598:D598"/>
    <mergeCell ref="C600:D600"/>
    <mergeCell ref="C602:D602"/>
    <mergeCell ref="C604:D604"/>
    <mergeCell ref="C577:D577"/>
    <mergeCell ref="C580:D580"/>
    <mergeCell ref="C584:D584"/>
    <mergeCell ref="C586:D586"/>
    <mergeCell ref="C588:D588"/>
    <mergeCell ref="C590:D590"/>
    <mergeCell ref="C592:D592"/>
    <mergeCell ref="C594:D594"/>
    <mergeCell ref="C561:D561"/>
    <mergeCell ref="C563:D563"/>
    <mergeCell ref="C565:D565"/>
    <mergeCell ref="C567:D567"/>
    <mergeCell ref="C569:D569"/>
    <mergeCell ref="C571:D571"/>
    <mergeCell ref="C573:D573"/>
    <mergeCell ref="C575:D575"/>
    <mergeCell ref="C545:D545"/>
    <mergeCell ref="C546:D546"/>
    <mergeCell ref="C550:D550"/>
    <mergeCell ref="C552:D552"/>
    <mergeCell ref="C554:D554"/>
    <mergeCell ref="C556:D556"/>
    <mergeCell ref="C532:D532"/>
    <mergeCell ref="C534:D534"/>
    <mergeCell ref="C536:D536"/>
    <mergeCell ref="C538:D538"/>
    <mergeCell ref="C540:D540"/>
    <mergeCell ref="C520:D520"/>
    <mergeCell ref="C522:D522"/>
    <mergeCell ref="C524:D524"/>
    <mergeCell ref="C526:D526"/>
    <mergeCell ref="C528:D528"/>
    <mergeCell ref="C530:D530"/>
    <mergeCell ref="C504:D504"/>
    <mergeCell ref="C506:D506"/>
    <mergeCell ref="C508:D508"/>
    <mergeCell ref="C510:D510"/>
    <mergeCell ref="C512:D512"/>
    <mergeCell ref="C514:D514"/>
    <mergeCell ref="C516:D516"/>
    <mergeCell ref="C518:D518"/>
    <mergeCell ref="C490:D490"/>
    <mergeCell ref="C495:D495"/>
    <mergeCell ref="C497:D497"/>
    <mergeCell ref="C499:D499"/>
    <mergeCell ref="C478:D478"/>
    <mergeCell ref="C480:D480"/>
    <mergeCell ref="C482:D482"/>
    <mergeCell ref="C484:D484"/>
    <mergeCell ref="C486:D486"/>
    <mergeCell ref="C488:D488"/>
    <mergeCell ref="C459:D459"/>
    <mergeCell ref="C461:D461"/>
    <mergeCell ref="C463:D463"/>
    <mergeCell ref="C465:D465"/>
    <mergeCell ref="C470:D470"/>
    <mergeCell ref="C472:D472"/>
    <mergeCell ref="C474:D474"/>
    <mergeCell ref="C476:D476"/>
    <mergeCell ref="C440:D440"/>
    <mergeCell ref="C445:D445"/>
    <mergeCell ref="C447:D447"/>
    <mergeCell ref="C449:D449"/>
    <mergeCell ref="C451:D451"/>
    <mergeCell ref="C453:D453"/>
    <mergeCell ref="C455:D455"/>
    <mergeCell ref="C457:D457"/>
    <mergeCell ref="C428:D428"/>
    <mergeCell ref="C430:D430"/>
    <mergeCell ref="C432:D432"/>
    <mergeCell ref="C434:D434"/>
    <mergeCell ref="C436:D436"/>
    <mergeCell ref="C438:D438"/>
    <mergeCell ref="C421:D421"/>
    <mergeCell ref="C422:D422"/>
    <mergeCell ref="C423:D423"/>
    <mergeCell ref="C424:D424"/>
    <mergeCell ref="C425:D425"/>
    <mergeCell ref="C427:D427"/>
    <mergeCell ref="C412:D412"/>
    <mergeCell ref="C414:D414"/>
    <mergeCell ref="C415:D415"/>
    <mergeCell ref="C416:D416"/>
    <mergeCell ref="C417:D417"/>
    <mergeCell ref="C419:D419"/>
    <mergeCell ref="C403:D403"/>
    <mergeCell ref="C405:D405"/>
    <mergeCell ref="C406:D406"/>
    <mergeCell ref="C407:D407"/>
    <mergeCell ref="C409:D409"/>
    <mergeCell ref="C410:D410"/>
    <mergeCell ref="C392:D392"/>
    <mergeCell ref="C393:D393"/>
    <mergeCell ref="C395:D395"/>
    <mergeCell ref="C396:D396"/>
    <mergeCell ref="C398:D398"/>
    <mergeCell ref="C399:D399"/>
    <mergeCell ref="C401:D401"/>
    <mergeCell ref="C402:D402"/>
    <mergeCell ref="C379:D379"/>
    <mergeCell ref="C380:D380"/>
    <mergeCell ref="C382:D382"/>
    <mergeCell ref="C383:D383"/>
    <mergeCell ref="C385:D385"/>
    <mergeCell ref="C387:D387"/>
    <mergeCell ref="C366:D366"/>
    <mergeCell ref="C368:D368"/>
    <mergeCell ref="C370:D370"/>
    <mergeCell ref="C371:D371"/>
    <mergeCell ref="C373:D373"/>
    <mergeCell ref="C374:D374"/>
    <mergeCell ref="C351:D351"/>
    <mergeCell ref="C353:D353"/>
    <mergeCell ref="C360:D360"/>
    <mergeCell ref="C362:D362"/>
    <mergeCell ref="C363:D363"/>
    <mergeCell ref="C364:D364"/>
    <mergeCell ref="C336:D336"/>
    <mergeCell ref="C340:D340"/>
    <mergeCell ref="C342:D342"/>
    <mergeCell ref="C344:D344"/>
    <mergeCell ref="C345:D345"/>
    <mergeCell ref="C346:D346"/>
    <mergeCell ref="C347:D347"/>
    <mergeCell ref="C349:D349"/>
    <mergeCell ref="C328:D328"/>
    <mergeCell ref="C329:D329"/>
    <mergeCell ref="C331:D331"/>
    <mergeCell ref="C332:D332"/>
    <mergeCell ref="C333:D333"/>
    <mergeCell ref="C335:D335"/>
    <mergeCell ref="C317:D317"/>
    <mergeCell ref="C318:D318"/>
    <mergeCell ref="C320:D320"/>
    <mergeCell ref="C322:D322"/>
    <mergeCell ref="C323:D323"/>
    <mergeCell ref="C324:D324"/>
    <mergeCell ref="C325:D325"/>
    <mergeCell ref="C327:D327"/>
    <mergeCell ref="C306:D306"/>
    <mergeCell ref="C307:D307"/>
    <mergeCell ref="C309:D309"/>
    <mergeCell ref="C311:D311"/>
    <mergeCell ref="C313:D313"/>
    <mergeCell ref="C291:D291"/>
    <mergeCell ref="C293:D293"/>
    <mergeCell ref="C295:D295"/>
    <mergeCell ref="C297:D297"/>
    <mergeCell ref="C299:D299"/>
    <mergeCell ref="C301:D301"/>
    <mergeCell ref="C302:D302"/>
    <mergeCell ref="C281:D281"/>
    <mergeCell ref="C283:D283"/>
    <mergeCell ref="C285:D285"/>
    <mergeCell ref="C287:D287"/>
    <mergeCell ref="C264:D264"/>
    <mergeCell ref="C265:D265"/>
    <mergeCell ref="C269:D269"/>
    <mergeCell ref="C270:D270"/>
    <mergeCell ref="C271:D271"/>
    <mergeCell ref="C273:D273"/>
    <mergeCell ref="C275:D275"/>
    <mergeCell ref="C277:D277"/>
    <mergeCell ref="C258:D258"/>
    <mergeCell ref="C259:D259"/>
    <mergeCell ref="C260:D260"/>
    <mergeCell ref="C261:D261"/>
    <mergeCell ref="C262:D262"/>
    <mergeCell ref="C263:D263"/>
    <mergeCell ref="C251:D251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8:D248"/>
    <mergeCell ref="C249:D249"/>
    <mergeCell ref="C250:D250"/>
    <mergeCell ref="C231:D231"/>
    <mergeCell ref="C232:D232"/>
    <mergeCell ref="C234:D234"/>
    <mergeCell ref="C236:D236"/>
    <mergeCell ref="C240:D240"/>
    <mergeCell ref="C242:D242"/>
    <mergeCell ref="C243:D243"/>
    <mergeCell ref="C244:D244"/>
    <mergeCell ref="C224:D224"/>
    <mergeCell ref="C225:D225"/>
    <mergeCell ref="C226:D226"/>
    <mergeCell ref="C227:D227"/>
    <mergeCell ref="C228:D228"/>
    <mergeCell ref="C230:D230"/>
    <mergeCell ref="C214:D214"/>
    <mergeCell ref="C218:D218"/>
    <mergeCell ref="C219:D219"/>
    <mergeCell ref="C220:D220"/>
    <mergeCell ref="C221:D221"/>
    <mergeCell ref="C223:D223"/>
    <mergeCell ref="C204:D204"/>
    <mergeCell ref="C206:D206"/>
    <mergeCell ref="C207:D207"/>
    <mergeCell ref="C209:D209"/>
    <mergeCell ref="C210:D210"/>
    <mergeCell ref="C182:D182"/>
    <mergeCell ref="C184:D184"/>
    <mergeCell ref="C186:D186"/>
    <mergeCell ref="C188:D188"/>
    <mergeCell ref="C189:D189"/>
    <mergeCell ref="C191:D191"/>
    <mergeCell ref="C192:D192"/>
    <mergeCell ref="C193:D193"/>
    <mergeCell ref="C194:D194"/>
    <mergeCell ref="C173:D173"/>
    <mergeCell ref="C174:D174"/>
    <mergeCell ref="C175:D175"/>
    <mergeCell ref="C177:D177"/>
    <mergeCell ref="C178:D178"/>
    <mergeCell ref="C195:D195"/>
    <mergeCell ref="C197:D197"/>
    <mergeCell ref="C198:D198"/>
    <mergeCell ref="C200:D200"/>
    <mergeCell ref="C163:D163"/>
    <mergeCell ref="C164:D164"/>
    <mergeCell ref="C165:D165"/>
    <mergeCell ref="C167:D167"/>
    <mergeCell ref="C168:D168"/>
    <mergeCell ref="C169:D169"/>
    <mergeCell ref="C170:D170"/>
    <mergeCell ref="C171:D171"/>
    <mergeCell ref="C154:D154"/>
    <mergeCell ref="C155:D155"/>
    <mergeCell ref="C156:D156"/>
    <mergeCell ref="C158:D158"/>
    <mergeCell ref="C159:D159"/>
    <mergeCell ref="C142:D142"/>
    <mergeCell ref="C144:D144"/>
    <mergeCell ref="C146:D146"/>
    <mergeCell ref="C148:D148"/>
    <mergeCell ref="C150:D150"/>
    <mergeCell ref="C134:D134"/>
    <mergeCell ref="C135:D135"/>
    <mergeCell ref="C136:D136"/>
    <mergeCell ref="C137:D137"/>
    <mergeCell ref="C138:D138"/>
    <mergeCell ref="C140:D140"/>
    <mergeCell ref="C126:D126"/>
    <mergeCell ref="C128:D128"/>
    <mergeCell ref="C129:D129"/>
    <mergeCell ref="C130:D130"/>
    <mergeCell ref="C131:D131"/>
    <mergeCell ref="C133:D133"/>
    <mergeCell ref="C118:D118"/>
    <mergeCell ref="C119:D119"/>
    <mergeCell ref="C121:D121"/>
    <mergeCell ref="C123:D123"/>
    <mergeCell ref="C124:D124"/>
    <mergeCell ref="C125:D125"/>
    <mergeCell ref="C110:D110"/>
    <mergeCell ref="C111:D111"/>
    <mergeCell ref="C112:D112"/>
    <mergeCell ref="C113:D113"/>
    <mergeCell ref="C115:D115"/>
    <mergeCell ref="C117:D117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84:D84"/>
    <mergeCell ref="C85:D85"/>
    <mergeCell ref="C87:D87"/>
    <mergeCell ref="C88:D88"/>
    <mergeCell ref="C89:D89"/>
    <mergeCell ref="C91:D91"/>
    <mergeCell ref="C75:D75"/>
    <mergeCell ref="C76:D76"/>
    <mergeCell ref="C78:D78"/>
    <mergeCell ref="C79:D79"/>
    <mergeCell ref="C80:D80"/>
    <mergeCell ref="C82:D82"/>
    <mergeCell ref="C61:D61"/>
    <mergeCell ref="C62:D62"/>
    <mergeCell ref="C64:D64"/>
    <mergeCell ref="C66:D66"/>
    <mergeCell ref="C68:D68"/>
    <mergeCell ref="C70:D70"/>
    <mergeCell ref="C72:D72"/>
    <mergeCell ref="C74:D74"/>
    <mergeCell ref="C48:D48"/>
    <mergeCell ref="C50:D50"/>
    <mergeCell ref="C52:D52"/>
    <mergeCell ref="C54:D54"/>
    <mergeCell ref="C56:D56"/>
    <mergeCell ref="C57:D57"/>
    <mergeCell ref="C39:D39"/>
    <mergeCell ref="C41:D41"/>
    <mergeCell ref="C43:D43"/>
    <mergeCell ref="C45:D45"/>
    <mergeCell ref="C46:D46"/>
    <mergeCell ref="C47:D47"/>
    <mergeCell ref="C31:D31"/>
    <mergeCell ref="C32:D32"/>
    <mergeCell ref="C34:D34"/>
    <mergeCell ref="C36:D36"/>
    <mergeCell ref="C37:D37"/>
    <mergeCell ref="C38:D38"/>
    <mergeCell ref="C17:D17"/>
    <mergeCell ref="C21:D21"/>
    <mergeCell ref="C23:D23"/>
    <mergeCell ref="C25:D25"/>
    <mergeCell ref="C26:D26"/>
    <mergeCell ref="C28:D28"/>
    <mergeCell ref="C29:D29"/>
    <mergeCell ref="C30:D30"/>
    <mergeCell ref="A1:G1"/>
    <mergeCell ref="A3:B3"/>
    <mergeCell ref="A4:B4"/>
    <mergeCell ref="E4:G4"/>
    <mergeCell ref="C9:D9"/>
    <mergeCell ref="C11:D11"/>
    <mergeCell ref="C13:D13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</dc:creator>
  <cp:keywords/>
  <dc:description/>
  <cp:lastModifiedBy>Horvath</cp:lastModifiedBy>
  <dcterms:created xsi:type="dcterms:W3CDTF">2019-01-30T14:47:23Z</dcterms:created>
  <dcterms:modified xsi:type="dcterms:W3CDTF">2019-01-30T14:48:19Z</dcterms:modified>
  <cp:category/>
  <cp:version/>
  <cp:contentType/>
  <cp:contentStatus/>
</cp:coreProperties>
</file>