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8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'Položky'!$A$1:$G$20</definedName>
    <definedName name="_xlnm.Print_Area" localSheetId="1">'Rekapitulace'!$A$1:$I$17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52511"/>
</workbook>
</file>

<file path=xl/sharedStrings.xml><?xml version="1.0" encoding="utf-8"?>
<sst xmlns="http://schemas.openxmlformats.org/spreadsheetml/2006/main" count="127" uniqueCount="92">
  <si>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</si>
  <si>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</si>
  <si>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</si>
  <si>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</si>
  <si>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</si>
  <si>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</si>
  <si>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</si>
  <si>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</si>
  <si>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</si>
  <si>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</si>
  <si>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</si>
  <si>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</si>
  <si>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</si>
  <si>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</si>
  <si>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</si>
  <si>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</si>
  <si>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</si>
  <si>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</si>
  <si>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</si>
  <si>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</si>
  <si>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</si>
  <si>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</si>
  <si>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</si>
  <si>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</si>
  <si>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</si>
  <si>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</si>
  <si>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</si>
  <si>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</si>
  <si>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</si>
  <si>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</si>
  <si>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</si>
  <si>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</si>
  <si>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</si>
  <si>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</si>
  <si>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</si>
  <si>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</si>
  <si>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</si>
  <si>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</si>
  <si>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</si>
  <si>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</si>
  <si>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</si>
  <si>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</si>
  <si>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</si>
  <si>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</si>
  <si>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</si>
  <si>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</si>
  <si>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</si>
  <si>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</si>
  <si>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</si>
  <si>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</si>
  <si>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</si>
  <si>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</si>
  <si>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</si>
  <si>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</si>
  <si>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</si>
  <si>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</si>
  <si>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</si>
  <si>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</si>
  <si>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</si>
  <si>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</si>
  <si>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</si>
  <si>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</si>
  <si>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</si>
  <si>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</si>
  <si>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</si>
  <si>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</si>
  <si>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</si>
  <si>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ZŠ Milín</t>
  </si>
  <si>
    <t>SO 01.D1 Stavební úpravy - dodatek 1</t>
  </si>
  <si>
    <t>3</t>
  </si>
  <si>
    <t>Svislé konstrukce</t>
  </si>
  <si>
    <t>766 88-0010.RMi</t>
  </si>
  <si>
    <t>WC dělící stěny systémové šedobílé dveře 700 mm š , kotvení , WC zámky</t>
  </si>
  <si>
    <t>m2</t>
  </si>
  <si>
    <t>410:1,66*2,4</t>
  </si>
  <si>
    <t>95</t>
  </si>
  <si>
    <t>Dokončovací práce</t>
  </si>
  <si>
    <t>952 90-1111.R00</t>
  </si>
  <si>
    <t xml:space="preserve">Vyčištění budov o výšce podlaží do 4 m </t>
  </si>
  <si>
    <t>4.podlaží :63,58*14,08</t>
  </si>
  <si>
    <t>5.podlaží: 9*7,05+5*4,5</t>
  </si>
  <si>
    <t>výtah: 3*4*2</t>
  </si>
  <si>
    <t>M 21</t>
  </si>
  <si>
    <t>Elektromontáže</t>
  </si>
  <si>
    <t>210 00-1001 RMi</t>
  </si>
  <si>
    <t>Hromosvod přizemnění otoč.hvězdárny</t>
  </si>
  <si>
    <t>kpl</t>
  </si>
  <si>
    <t>2 ks zemn.tyč ZT  , pásek FeZn 8 mm,  10 m : 1</t>
  </si>
  <si>
    <t>Zařízení staveniště</t>
  </si>
  <si>
    <t>M.Hummelová</t>
  </si>
  <si>
    <t>ASPIRA</t>
  </si>
  <si>
    <t>Ing.Kabátník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</si>
</sst>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\ &quot;Kč&quot;"/>
    <numFmt numFmtId="166" formatCode="0.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5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9" fillId="0" borderId="52" xfId="20" applyFont="1" applyFill="1" applyBorder="1" applyAlignment="1">
      <alignment horizontal="center"/>
      <protection/>
    </xf>
    <xf numFmtId="49" fontId="9" fillId="0" borderId="52" xfId="20" applyNumberFormat="1" applyFont="1" applyFill="1" applyBorder="1" applyAlignment="1">
      <alignment horizontal="left"/>
      <protection/>
    </xf>
    <xf numFmtId="4" fontId="14" fillId="0" borderId="52" xfId="20" applyNumberFormat="1" applyFont="1" applyFill="1" applyBorder="1" applyAlignment="1">
      <alignment horizontal="right" wrapText="1"/>
      <protection/>
    </xf>
    <xf numFmtId="0" fontId="14" fillId="0" borderId="52" xfId="20" applyFont="1" applyFill="1" applyBorder="1" applyAlignment="1">
      <alignment horizontal="left" wrapText="1"/>
      <protection/>
    </xf>
    <xf numFmtId="0" fontId="14" fillId="0" borderId="52" xfId="0" applyFont="1" applyFill="1" applyBorder="1" applyAlignment="1">
      <alignment horizontal="right"/>
    </xf>
    <xf numFmtId="0" fontId="13" fillId="0" borderId="0" xfId="20" applyFont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4" fillId="0" borderId="13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F28" sqref="F2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68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82" t="s">
        <v>90</v>
      </c>
      <c r="D7" s="183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2"/>
      <c r="D8" s="183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 t="s">
        <v>91</v>
      </c>
      <c r="D11" s="11"/>
      <c r="E11" s="184"/>
      <c r="F11" s="185"/>
      <c r="G11" s="186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Rekapitulace!A15</f>
        <v>Zařízení staveniště</v>
      </c>
      <c r="E14" s="44"/>
      <c r="F14" s="45"/>
      <c r="G14" s="42">
        <f>Rekapitulace!I15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 t="s">
        <v>89</v>
      </c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>
        <v>43277</v>
      </c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f>C22</f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3" customHeight="1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7"/>
  <sheetViews>
    <sheetView workbookViewId="0" topLeftCell="A1">
      <selection activeCell="E15" sqref="E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9" t="str">
        <f>CONCATENATE(cislostavby," ",nazevstavby)</f>
        <v xml:space="preserve"> ZŠ Milín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 xml:space="preserve"> SO 01.D1 Stavební úpravy - dodatek 1</v>
      </c>
      <c r="D2" s="76"/>
      <c r="E2" s="77"/>
      <c r="F2" s="76"/>
      <c r="G2" s="192"/>
      <c r="H2" s="192"/>
      <c r="I2" s="193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3</v>
      </c>
      <c r="B7" s="86" t="str">
        <f>Položky!C7</f>
        <v>Svislé konstrukce</v>
      </c>
      <c r="C7" s="87"/>
      <c r="D7" s="88"/>
      <c r="E7" s="178">
        <f>Položky!BA10</f>
        <v>0</v>
      </c>
      <c r="F7" s="179">
        <f>Položky!BB10</f>
        <v>0</v>
      </c>
      <c r="G7" s="179">
        <f>Položky!BC10</f>
        <v>0</v>
      </c>
      <c r="H7" s="179">
        <f>Položky!BD10</f>
        <v>0</v>
      </c>
      <c r="I7" s="180">
        <f>Položky!BE10</f>
        <v>0</v>
      </c>
    </row>
    <row r="8" spans="1:9" s="11" customFormat="1" ht="12.75">
      <c r="A8" s="177" t="str">
        <f>Položky!B11</f>
        <v>95</v>
      </c>
      <c r="B8" s="86" t="str">
        <f>Položky!C11</f>
        <v>Dokončovací práce</v>
      </c>
      <c r="C8" s="87"/>
      <c r="D8" s="88"/>
      <c r="E8" s="178">
        <f>Položky!BA16</f>
        <v>0</v>
      </c>
      <c r="F8" s="179">
        <f>Položky!BB16</f>
        <v>0</v>
      </c>
      <c r="G8" s="179">
        <f>Položky!BC16</f>
        <v>0</v>
      </c>
      <c r="H8" s="179">
        <f>Položky!BD16</f>
        <v>0</v>
      </c>
      <c r="I8" s="180">
        <f>Položky!BE16</f>
        <v>0</v>
      </c>
    </row>
    <row r="9" spans="1:9" s="11" customFormat="1" ht="13.5" thickBot="1">
      <c r="A9" s="177" t="str">
        <f>Položky!B17</f>
        <v>M 21</v>
      </c>
      <c r="B9" s="86" t="str">
        <f>Položky!C17</f>
        <v>Elektromontáže</v>
      </c>
      <c r="C9" s="87"/>
      <c r="D9" s="88"/>
      <c r="E9" s="178">
        <f>Položky!BA20</f>
        <v>0</v>
      </c>
      <c r="F9" s="179">
        <f>Položky!BB20</f>
        <v>0</v>
      </c>
      <c r="G9" s="179">
        <f>Položky!BC20</f>
        <v>0</v>
      </c>
      <c r="H9" s="179">
        <f>Položky!BD20</f>
        <v>0</v>
      </c>
      <c r="I9" s="180">
        <f>Položky!BE20</f>
        <v>0</v>
      </c>
    </row>
    <row r="10" spans="1:9" s="94" customFormat="1" ht="13.5" thickBot="1">
      <c r="A10" s="89"/>
      <c r="B10" s="81" t="s">
        <v>50</v>
      </c>
      <c r="C10" s="81"/>
      <c r="D10" s="90"/>
      <c r="E10" s="91">
        <f>SUM(E7:E9)</f>
        <v>0</v>
      </c>
      <c r="F10" s="92">
        <f>SUM(F7:F9)</f>
        <v>0</v>
      </c>
      <c r="G10" s="92">
        <f>SUM(G7:G9)</f>
        <v>0</v>
      </c>
      <c r="H10" s="92">
        <f>SUM(H7:H9)</f>
        <v>0</v>
      </c>
      <c r="I10" s="93">
        <f>SUM(I7:I9)</f>
        <v>0</v>
      </c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1:57" ht="19.5" customHeight="1">
      <c r="A12" s="95" t="s">
        <v>51</v>
      </c>
      <c r="B12" s="95"/>
      <c r="C12" s="95"/>
      <c r="D12" s="95"/>
      <c r="E12" s="95"/>
      <c r="F12" s="95"/>
      <c r="G12" s="96"/>
      <c r="H12" s="95"/>
      <c r="I12" s="95"/>
      <c r="BA12" s="30"/>
      <c r="BB12" s="30"/>
      <c r="BC12" s="30"/>
      <c r="BD12" s="30"/>
      <c r="BE12" s="30"/>
    </row>
    <row r="13" spans="1:9" ht="13.5" thickBot="1">
      <c r="A13" s="97"/>
      <c r="B13" s="97"/>
      <c r="C13" s="97"/>
      <c r="D13" s="97"/>
      <c r="E13" s="97"/>
      <c r="F13" s="97"/>
      <c r="G13" s="97"/>
      <c r="H13" s="97"/>
      <c r="I13" s="97"/>
    </row>
    <row r="14" spans="1:9" ht="12.75">
      <c r="A14" s="98" t="s">
        <v>52</v>
      </c>
      <c r="B14" s="99"/>
      <c r="C14" s="99"/>
      <c r="D14" s="100"/>
      <c r="E14" s="101" t="s">
        <v>53</v>
      </c>
      <c r="F14" s="102" t="s">
        <v>54</v>
      </c>
      <c r="G14" s="103" t="s">
        <v>55</v>
      </c>
      <c r="H14" s="104"/>
      <c r="I14" s="105" t="s">
        <v>53</v>
      </c>
    </row>
    <row r="15" spans="1:53" ht="12.75">
      <c r="A15" s="106" t="s">
        <v>88</v>
      </c>
      <c r="B15" s="107"/>
      <c r="C15" s="107"/>
      <c r="D15" s="108"/>
      <c r="E15" s="109"/>
      <c r="F15" s="110">
        <v>0</v>
      </c>
      <c r="G15" s="111">
        <f>CHOOSE(BA15+1,HSV+PSV,HSV+PSV+Mont,HSV+PSV+Dodavka+Mont,HSV,PSV,Mont,Dodavka,Mont+Dodavka,0)</f>
        <v>0</v>
      </c>
      <c r="H15" s="112"/>
      <c r="I15" s="113">
        <f>E15+F15*G15/100</f>
        <v>0</v>
      </c>
      <c r="BA15">
        <v>0</v>
      </c>
    </row>
    <row r="16" spans="1:9" ht="13.5" thickBot="1">
      <c r="A16" s="114"/>
      <c r="B16" s="115" t="s">
        <v>56</v>
      </c>
      <c r="C16" s="116"/>
      <c r="D16" s="117"/>
      <c r="E16" s="118"/>
      <c r="F16" s="119"/>
      <c r="G16" s="119"/>
      <c r="H16" s="194">
        <f>SUM(I15:I15)</f>
        <v>0</v>
      </c>
      <c r="I16" s="195"/>
    </row>
    <row r="17" spans="1:9" ht="12.75">
      <c r="A17" s="97"/>
      <c r="B17" s="97"/>
      <c r="C17" s="97"/>
      <c r="D17" s="97"/>
      <c r="E17" s="97"/>
      <c r="F17" s="97"/>
      <c r="G17" s="97"/>
      <c r="H17" s="97"/>
      <c r="I17" s="97"/>
    </row>
    <row r="18" spans="2:9" ht="12.75">
      <c r="B18" s="94"/>
      <c r="F18" s="120"/>
      <c r="G18" s="121"/>
      <c r="H18" s="121"/>
      <c r="I18" s="122"/>
    </row>
    <row r="19" spans="6:9" ht="12.75"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</sheetData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3"/>
  <sheetViews>
    <sheetView showGridLines="0" showZeros="0" workbookViewId="0" topLeftCell="A1">
      <selection activeCell="F18" sqref="F18"/>
    </sheetView>
  </sheetViews>
  <sheetFormatPr defaultColWidth="9.1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8" t="s">
        <v>57</v>
      </c>
      <c r="B1" s="198"/>
      <c r="C1" s="198"/>
      <c r="D1" s="198"/>
      <c r="E1" s="198"/>
      <c r="F1" s="198"/>
      <c r="G1" s="198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9" t="s">
        <v>5</v>
      </c>
      <c r="B3" s="200"/>
      <c r="C3" s="128" t="str">
        <f>CONCATENATE(cislostavby," ",nazevstavby)</f>
        <v xml:space="preserve"> ZŠ Milín</v>
      </c>
      <c r="D3" s="129"/>
      <c r="E3" s="130"/>
      <c r="F3" s="131">
        <f>Rekapitulace!H1</f>
        <v>0</v>
      </c>
      <c r="G3" s="132"/>
    </row>
    <row r="4" spans="1:7" ht="13.5" thickBot="1">
      <c r="A4" s="201" t="s">
        <v>1</v>
      </c>
      <c r="B4" s="202"/>
      <c r="C4" s="133" t="str">
        <f>CONCATENATE(cisloobjektu," ",nazevobjektu)</f>
        <v xml:space="preserve"> SO 01.D1 Stavební úpravy - dodatek 1</v>
      </c>
      <c r="D4" s="134"/>
      <c r="E4" s="203"/>
      <c r="F4" s="203"/>
      <c r="G4" s="204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71</v>
      </c>
      <c r="C8" s="153" t="s">
        <v>72</v>
      </c>
      <c r="D8" s="154" t="s">
        <v>73</v>
      </c>
      <c r="E8" s="155">
        <v>3.984</v>
      </c>
      <c r="F8" s="155"/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0.105</v>
      </c>
    </row>
    <row r="9" spans="1:15" ht="12.75">
      <c r="A9" s="157"/>
      <c r="B9" s="158"/>
      <c r="C9" s="196" t="s">
        <v>74</v>
      </c>
      <c r="D9" s="197"/>
      <c r="E9" s="159">
        <v>3.984</v>
      </c>
      <c r="F9" s="160"/>
      <c r="G9" s="161"/>
      <c r="M9" s="162" t="s">
        <v>74</v>
      </c>
      <c r="O9" s="150"/>
    </row>
    <row r="10" spans="1:57" ht="12.75">
      <c r="A10" s="163"/>
      <c r="B10" s="164" t="s">
        <v>66</v>
      </c>
      <c r="C10" s="165" t="str">
        <f>CONCATENATE(B7," ",C7)</f>
        <v>3 Svislé konstrukce</v>
      </c>
      <c r="D10" s="163"/>
      <c r="E10" s="166"/>
      <c r="F10" s="166"/>
      <c r="G10" s="167">
        <f>SUM(G7:G9)</f>
        <v>0</v>
      </c>
      <c r="O10" s="150">
        <v>4</v>
      </c>
      <c r="BA10" s="168">
        <f>SUM(BA7:BA9)</f>
        <v>0</v>
      </c>
      <c r="BB10" s="168">
        <f>SUM(BB7:BB9)</f>
        <v>0</v>
      </c>
      <c r="BC10" s="168">
        <f>SUM(BC7:BC9)</f>
        <v>0</v>
      </c>
      <c r="BD10" s="168">
        <f>SUM(BD7:BD9)</f>
        <v>0</v>
      </c>
      <c r="BE10" s="168">
        <f>SUM(BE7:BE9)</f>
        <v>0</v>
      </c>
    </row>
    <row r="11" spans="1:15" ht="12.75">
      <c r="A11" s="143" t="s">
        <v>65</v>
      </c>
      <c r="B11" s="144" t="s">
        <v>75</v>
      </c>
      <c r="C11" s="145" t="s">
        <v>76</v>
      </c>
      <c r="D11" s="146"/>
      <c r="E11" s="147"/>
      <c r="F11" s="147"/>
      <c r="G11" s="148"/>
      <c r="H11" s="149"/>
      <c r="I11" s="149"/>
      <c r="O11" s="150">
        <v>1</v>
      </c>
    </row>
    <row r="12" spans="1:104" ht="12.75">
      <c r="A12" s="151">
        <v>2</v>
      </c>
      <c r="B12" s="152" t="s">
        <v>77</v>
      </c>
      <c r="C12" s="153" t="s">
        <v>78</v>
      </c>
      <c r="D12" s="154" t="s">
        <v>73</v>
      </c>
      <c r="E12" s="155">
        <v>1005.1564</v>
      </c>
      <c r="F12" s="155"/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2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4E-05</v>
      </c>
    </row>
    <row r="13" spans="1:15" ht="12.75">
      <c r="A13" s="157"/>
      <c r="B13" s="158"/>
      <c r="C13" s="196" t="s">
        <v>79</v>
      </c>
      <c r="D13" s="197"/>
      <c r="E13" s="159">
        <v>895.2064</v>
      </c>
      <c r="F13" s="160"/>
      <c r="G13" s="161"/>
      <c r="M13" s="162" t="s">
        <v>79</v>
      </c>
      <c r="O13" s="150"/>
    </row>
    <row r="14" spans="1:15" ht="12.75">
      <c r="A14" s="157"/>
      <c r="B14" s="158"/>
      <c r="C14" s="196" t="s">
        <v>80</v>
      </c>
      <c r="D14" s="197"/>
      <c r="E14" s="159">
        <v>85.95</v>
      </c>
      <c r="F14" s="160"/>
      <c r="G14" s="161"/>
      <c r="M14" s="162" t="s">
        <v>80</v>
      </c>
      <c r="O14" s="150"/>
    </row>
    <row r="15" spans="1:15" ht="12.75">
      <c r="A15" s="157"/>
      <c r="B15" s="158"/>
      <c r="C15" s="196" t="s">
        <v>81</v>
      </c>
      <c r="D15" s="197"/>
      <c r="E15" s="159">
        <v>24</v>
      </c>
      <c r="F15" s="160"/>
      <c r="G15" s="161"/>
      <c r="M15" s="162" t="s">
        <v>81</v>
      </c>
      <c r="O15" s="150"/>
    </row>
    <row r="16" spans="1:57" ht="12.75">
      <c r="A16" s="163"/>
      <c r="B16" s="164" t="s">
        <v>66</v>
      </c>
      <c r="C16" s="165" t="str">
        <f>CONCATENATE(B11," ",C11)</f>
        <v>95 Dokončovací práce</v>
      </c>
      <c r="D16" s="163"/>
      <c r="E16" s="166"/>
      <c r="F16" s="166"/>
      <c r="G16" s="167">
        <f>SUM(G11:G15)</f>
        <v>0</v>
      </c>
      <c r="O16" s="150">
        <v>4</v>
      </c>
      <c r="BA16" s="168">
        <f>SUM(BA11:BA15)</f>
        <v>0</v>
      </c>
      <c r="BB16" s="168">
        <f>SUM(BB11:BB15)</f>
        <v>0</v>
      </c>
      <c r="BC16" s="168">
        <f>SUM(BC11:BC15)</f>
        <v>0</v>
      </c>
      <c r="BD16" s="168">
        <f>SUM(BD11:BD15)</f>
        <v>0</v>
      </c>
      <c r="BE16" s="168">
        <f>SUM(BE11:BE15)</f>
        <v>0</v>
      </c>
    </row>
    <row r="17" spans="1:15" ht="12.75">
      <c r="A17" s="143" t="s">
        <v>65</v>
      </c>
      <c r="B17" s="144" t="s">
        <v>82</v>
      </c>
      <c r="C17" s="145" t="s">
        <v>83</v>
      </c>
      <c r="D17" s="146"/>
      <c r="E17" s="147"/>
      <c r="F17" s="147"/>
      <c r="G17" s="148"/>
      <c r="H17" s="149"/>
      <c r="I17" s="149"/>
      <c r="O17" s="150">
        <v>1</v>
      </c>
    </row>
    <row r="18" spans="1:104" ht="12.75">
      <c r="A18" s="151">
        <v>3</v>
      </c>
      <c r="B18" s="152" t="s">
        <v>84</v>
      </c>
      <c r="C18" s="153" t="s">
        <v>85</v>
      </c>
      <c r="D18" s="154" t="s">
        <v>86</v>
      </c>
      <c r="E18" s="155">
        <v>1</v>
      </c>
      <c r="F18" s="155"/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3</v>
      </c>
      <c r="AZ18" s="123">
        <v>4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</v>
      </c>
    </row>
    <row r="19" spans="1:15" ht="12.75">
      <c r="A19" s="157"/>
      <c r="B19" s="158"/>
      <c r="C19" s="196" t="s">
        <v>87</v>
      </c>
      <c r="D19" s="197"/>
      <c r="E19" s="159">
        <v>1</v>
      </c>
      <c r="F19" s="160"/>
      <c r="G19" s="161"/>
      <c r="M19" s="162" t="s">
        <v>87</v>
      </c>
      <c r="O19" s="150"/>
    </row>
    <row r="20" spans="1:57" ht="12.75">
      <c r="A20" s="163"/>
      <c r="B20" s="164" t="s">
        <v>66</v>
      </c>
      <c r="C20" s="165" t="str">
        <f>CONCATENATE(B17," ",C17)</f>
        <v>M 21 Elektromontáže</v>
      </c>
      <c r="D20" s="163"/>
      <c r="E20" s="166"/>
      <c r="F20" s="166"/>
      <c r="G20" s="167">
        <f>SUM(G17:G19)</f>
        <v>0</v>
      </c>
      <c r="O20" s="150">
        <v>4</v>
      </c>
      <c r="BA20" s="168">
        <f>SUM(BA17:BA19)</f>
        <v>0</v>
      </c>
      <c r="BB20" s="168">
        <f>SUM(BB17:BB19)</f>
        <v>0</v>
      </c>
      <c r="BC20" s="168">
        <f>SUM(BC17:BC19)</f>
        <v>0</v>
      </c>
      <c r="BD20" s="168">
        <f>SUM(BD17:BD19)</f>
        <v>0</v>
      </c>
      <c r="BE20" s="168">
        <f>SUM(BE17:BE19)</f>
        <v>0</v>
      </c>
    </row>
    <row r="21" spans="1:7" ht="12.75">
      <c r="A21" s="124"/>
      <c r="B21" s="124"/>
      <c r="C21" s="124"/>
      <c r="D21" s="124"/>
      <c r="E21" s="124"/>
      <c r="F21" s="124"/>
      <c r="G21" s="124"/>
    </row>
    <row r="22" ht="12.75">
      <c r="E22" s="123"/>
    </row>
    <row r="23" ht="12.75">
      <c r="E23" s="123"/>
    </row>
    <row r="24" ht="12.75">
      <c r="E24" s="123"/>
    </row>
    <row r="25" ht="12.75">
      <c r="E25" s="123"/>
    </row>
    <row r="26" ht="12.75">
      <c r="E26" s="123"/>
    </row>
    <row r="27" ht="12.75">
      <c r="E27" s="123"/>
    </row>
    <row r="28" ht="12.75">
      <c r="E28" s="123"/>
    </row>
    <row r="29" ht="12.75">
      <c r="E29" s="123"/>
    </row>
    <row r="30" ht="12.75">
      <c r="E30" s="123"/>
    </row>
    <row r="31" ht="12.75">
      <c r="E31" s="123"/>
    </row>
    <row r="32" ht="12.75">
      <c r="E32" s="123"/>
    </row>
    <row r="33" ht="12.75">
      <c r="E33" s="123"/>
    </row>
    <row r="34" ht="12.75">
      <c r="E34" s="123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spans="1:7" ht="12.75">
      <c r="A44" s="169"/>
      <c r="B44" s="169"/>
      <c r="C44" s="169"/>
      <c r="D44" s="169"/>
      <c r="E44" s="169"/>
      <c r="F44" s="169"/>
      <c r="G44" s="169"/>
    </row>
    <row r="45" spans="1:7" ht="12.75">
      <c r="A45" s="169"/>
      <c r="B45" s="169"/>
      <c r="C45" s="169"/>
      <c r="D45" s="169"/>
      <c r="E45" s="169"/>
      <c r="F45" s="169"/>
      <c r="G45" s="169"/>
    </row>
    <row r="46" spans="1:7" ht="12.75">
      <c r="A46" s="169"/>
      <c r="B46" s="169"/>
      <c r="C46" s="169"/>
      <c r="D46" s="169"/>
      <c r="E46" s="169"/>
      <c r="F46" s="169"/>
      <c r="G46" s="169"/>
    </row>
    <row r="47" spans="1:7" ht="12.75">
      <c r="A47" s="169"/>
      <c r="B47" s="169"/>
      <c r="C47" s="169"/>
      <c r="D47" s="169"/>
      <c r="E47" s="169"/>
      <c r="F47" s="169"/>
      <c r="G47" s="169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spans="1:2" ht="12.75">
      <c r="A79" s="170"/>
      <c r="B79" s="170"/>
    </row>
    <row r="80" spans="1:7" ht="12.75">
      <c r="A80" s="169"/>
      <c r="B80" s="169"/>
      <c r="C80" s="172"/>
      <c r="D80" s="172"/>
      <c r="E80" s="173"/>
      <c r="F80" s="172"/>
      <c r="G80" s="174"/>
    </row>
    <row r="81" spans="1:7" ht="12.75">
      <c r="A81" s="175"/>
      <c r="B81" s="175"/>
      <c r="C81" s="169"/>
      <c r="D81" s="169"/>
      <c r="E81" s="176"/>
      <c r="F81" s="169"/>
      <c r="G81" s="169"/>
    </row>
    <row r="82" spans="1:7" ht="12.75">
      <c r="A82" s="169"/>
      <c r="B82" s="169"/>
      <c r="C82" s="169"/>
      <c r="D82" s="169"/>
      <c r="E82" s="176"/>
      <c r="F82" s="169"/>
      <c r="G82" s="169"/>
    </row>
    <row r="83" spans="1:7" ht="12.75">
      <c r="A83" s="169"/>
      <c r="B83" s="169"/>
      <c r="C83" s="169"/>
      <c r="D83" s="169"/>
      <c r="E83" s="176"/>
      <c r="F83" s="169"/>
      <c r="G83" s="169"/>
    </row>
    <row r="84" spans="1:7" ht="12.75">
      <c r="A84" s="169"/>
      <c r="B84" s="169"/>
      <c r="C84" s="169"/>
      <c r="D84" s="169"/>
      <c r="E84" s="176"/>
      <c r="F84" s="169"/>
      <c r="G84" s="169"/>
    </row>
    <row r="85" spans="1:7" ht="12.75">
      <c r="A85" s="169"/>
      <c r="B85" s="169"/>
      <c r="C85" s="169"/>
      <c r="D85" s="169"/>
      <c r="E85" s="176"/>
      <c r="F85" s="169"/>
      <c r="G85" s="169"/>
    </row>
    <row r="86" spans="1:7" ht="12.75">
      <c r="A86" s="169"/>
      <c r="B86" s="169"/>
      <c r="C86" s="169"/>
      <c r="D86" s="169"/>
      <c r="E86" s="176"/>
      <c r="F86" s="169"/>
      <c r="G86" s="169"/>
    </row>
    <row r="87" spans="1:7" ht="12.75">
      <c r="A87" s="169"/>
      <c r="B87" s="169"/>
      <c r="C87" s="169"/>
      <c r="D87" s="169"/>
      <c r="E87" s="176"/>
      <c r="F87" s="169"/>
      <c r="G87" s="169"/>
    </row>
    <row r="88" spans="1:7" ht="12.75">
      <c r="A88" s="169"/>
      <c r="B88" s="169"/>
      <c r="C88" s="169"/>
      <c r="D88" s="169"/>
      <c r="E88" s="176"/>
      <c r="F88" s="169"/>
      <c r="G88" s="169"/>
    </row>
    <row r="89" spans="1:7" ht="12.75">
      <c r="A89" s="169"/>
      <c r="B89" s="169"/>
      <c r="C89" s="169"/>
      <c r="D89" s="169"/>
      <c r="E89" s="176"/>
      <c r="F89" s="169"/>
      <c r="G89" s="169"/>
    </row>
    <row r="90" spans="1:7" ht="12.75">
      <c r="A90" s="169"/>
      <c r="B90" s="169"/>
      <c r="C90" s="169"/>
      <c r="D90" s="169"/>
      <c r="E90" s="176"/>
      <c r="F90" s="169"/>
      <c r="G90" s="169"/>
    </row>
    <row r="91" spans="1:7" ht="12.75">
      <c r="A91" s="169"/>
      <c r="B91" s="169"/>
      <c r="C91" s="169"/>
      <c r="D91" s="169"/>
      <c r="E91" s="176"/>
      <c r="F91" s="169"/>
      <c r="G91" s="169"/>
    </row>
    <row r="92" spans="1:7" ht="12.75">
      <c r="A92" s="169"/>
      <c r="B92" s="169"/>
      <c r="C92" s="169"/>
      <c r="D92" s="169"/>
      <c r="E92" s="176"/>
      <c r="F92" s="169"/>
      <c r="G92" s="169"/>
    </row>
    <row r="93" spans="1:7" ht="12.75">
      <c r="A93" s="169"/>
      <c r="B93" s="169"/>
      <c r="C93" s="169"/>
      <c r="D93" s="169"/>
      <c r="E93" s="176"/>
      <c r="F93" s="169"/>
      <c r="G93" s="169"/>
    </row>
  </sheetData>
  <mergeCells count="9">
    <mergeCell ref="C19:D19"/>
    <mergeCell ref="C13:D13"/>
    <mergeCell ref="C14:D14"/>
    <mergeCell ref="C15:D15"/>
    <mergeCell ref="A1:G1"/>
    <mergeCell ref="A3:B3"/>
    <mergeCell ref="A4:B4"/>
    <mergeCell ref="E4:G4"/>
    <mergeCell ref="C9:D9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Ing. Roman Bielak</cp:lastModifiedBy>
  <dcterms:created xsi:type="dcterms:W3CDTF">2018-06-28T08:59:07Z</dcterms:created>
  <dcterms:modified xsi:type="dcterms:W3CDTF">2018-06-28T12:07:49Z</dcterms:modified>
  <cp:category/>
  <cp:version/>
  <cp:contentType/>
  <cp:contentStatus/>
</cp:coreProperties>
</file>